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00" yWindow="-15" windowWidth="12045" windowHeight="9840" activeTab="1"/>
  </bookViews>
  <sheets>
    <sheet name="总成绩(其他岗位）" sheetId="1" r:id="rId1"/>
    <sheet name="总成绩（素质测试岗位）" sheetId="3" r:id="rId2"/>
  </sheets>
  <calcPr calcId="124519"/>
</workbook>
</file>

<file path=xl/calcChain.xml><?xml version="1.0" encoding="utf-8"?>
<calcChain xmlns="http://schemas.openxmlformats.org/spreadsheetml/2006/main">
  <c r="L5" i="3"/>
  <c r="L7"/>
  <c r="L8"/>
  <c r="L9"/>
  <c r="L10"/>
  <c r="L11"/>
  <c r="L12"/>
  <c r="L13"/>
  <c r="L15"/>
  <c r="L14"/>
  <c r="L16"/>
  <c r="L17"/>
  <c r="L18"/>
  <c r="J5"/>
  <c r="J6"/>
  <c r="J7"/>
  <c r="M7" s="1"/>
  <c r="J8"/>
  <c r="J9"/>
  <c r="J10"/>
  <c r="J11"/>
  <c r="J12"/>
  <c r="J13"/>
  <c r="J15"/>
  <c r="J14"/>
  <c r="J16"/>
  <c r="J17"/>
  <c r="J18"/>
  <c r="H5"/>
  <c r="M5" s="1"/>
  <c r="H6"/>
  <c r="H7"/>
  <c r="H8"/>
  <c r="H9"/>
  <c r="H10"/>
  <c r="H11"/>
  <c r="H12"/>
  <c r="H13"/>
  <c r="H15"/>
  <c r="M15" s="1"/>
  <c r="H14"/>
  <c r="H16"/>
  <c r="H17"/>
  <c r="H18"/>
  <c r="M18" s="1"/>
  <c r="H6" i="1"/>
  <c r="H5"/>
  <c r="H7"/>
  <c r="H9"/>
  <c r="H8"/>
  <c r="H12"/>
  <c r="H10"/>
  <c r="H11"/>
  <c r="H13"/>
  <c r="H14"/>
  <c r="H15"/>
  <c r="H16"/>
  <c r="H17"/>
  <c r="H18"/>
  <c r="H21"/>
  <c r="H19"/>
  <c r="H20"/>
  <c r="H24"/>
  <c r="H22"/>
  <c r="H23"/>
  <c r="H25"/>
  <c r="H26"/>
  <c r="H27"/>
  <c r="H29"/>
  <c r="H28"/>
  <c r="H30"/>
  <c r="K30" s="1"/>
  <c r="H32"/>
  <c r="H34"/>
  <c r="H33"/>
  <c r="H31"/>
  <c r="H36"/>
  <c r="H37"/>
  <c r="H38"/>
  <c r="H35"/>
  <c r="H39"/>
  <c r="H40"/>
  <c r="H41"/>
  <c r="H42"/>
  <c r="H43"/>
  <c r="H44"/>
  <c r="H45"/>
  <c r="H48"/>
  <c r="H46"/>
  <c r="H47"/>
  <c r="H51"/>
  <c r="H49"/>
  <c r="H50"/>
  <c r="H52"/>
  <c r="H53"/>
  <c r="H54"/>
  <c r="K54" s="1"/>
  <c r="H55"/>
  <c r="H57"/>
  <c r="H56"/>
  <c r="H58"/>
  <c r="H59"/>
  <c r="H60"/>
  <c r="H61"/>
  <c r="H62"/>
  <c r="K62" s="1"/>
  <c r="H63"/>
  <c r="H64"/>
  <c r="H65"/>
  <c r="H66"/>
  <c r="H68"/>
  <c r="H67"/>
  <c r="H71"/>
  <c r="H69"/>
  <c r="H72"/>
  <c r="H70"/>
  <c r="H73"/>
  <c r="H81"/>
  <c r="H75"/>
  <c r="H74"/>
  <c r="H76"/>
  <c r="H80"/>
  <c r="H79"/>
  <c r="H78"/>
  <c r="H77"/>
  <c r="H82"/>
  <c r="H83"/>
  <c r="H84"/>
  <c r="H86"/>
  <c r="H87"/>
  <c r="H85"/>
  <c r="H88"/>
  <c r="H90"/>
  <c r="H89"/>
  <c r="H91"/>
  <c r="H93"/>
  <c r="H92"/>
  <c r="H94"/>
  <c r="H95"/>
  <c r="H96"/>
  <c r="H97"/>
  <c r="H98"/>
  <c r="H101"/>
  <c r="H99"/>
  <c r="H100"/>
  <c r="H104"/>
  <c r="H102"/>
  <c r="H103"/>
  <c r="H105"/>
  <c r="H106"/>
  <c r="H107"/>
  <c r="H108"/>
  <c r="H110"/>
  <c r="H111"/>
  <c r="H109"/>
  <c r="H113"/>
  <c r="H112"/>
  <c r="H114"/>
  <c r="K114" s="1"/>
  <c r="H116"/>
  <c r="H115"/>
  <c r="H117"/>
  <c r="H118"/>
  <c r="H119"/>
  <c r="H120"/>
  <c r="H122"/>
  <c r="H121"/>
  <c r="H123"/>
  <c r="H124"/>
  <c r="H126"/>
  <c r="H125"/>
  <c r="J108"/>
  <c r="J110"/>
  <c r="J111"/>
  <c r="J109"/>
  <c r="J113"/>
  <c r="J112"/>
  <c r="J116"/>
  <c r="J115"/>
  <c r="J117"/>
  <c r="J118"/>
  <c r="J119"/>
  <c r="J120"/>
  <c r="J122"/>
  <c r="J121"/>
  <c r="J123"/>
  <c r="J124"/>
  <c r="J126"/>
  <c r="J125"/>
  <c r="J82"/>
  <c r="J83"/>
  <c r="K83" s="1"/>
  <c r="J84"/>
  <c r="J86"/>
  <c r="J87"/>
  <c r="J85"/>
  <c r="J88"/>
  <c r="J90"/>
  <c r="J89"/>
  <c r="J91"/>
  <c r="K91" s="1"/>
  <c r="J93"/>
  <c r="J92"/>
  <c r="J94"/>
  <c r="J95"/>
  <c r="J97"/>
  <c r="J98"/>
  <c r="J101"/>
  <c r="J99"/>
  <c r="J100"/>
  <c r="J104"/>
  <c r="J102"/>
  <c r="J103"/>
  <c r="J105"/>
  <c r="J106"/>
  <c r="J107"/>
  <c r="J55"/>
  <c r="K55" s="1"/>
  <c r="J57"/>
  <c r="J56"/>
  <c r="J58"/>
  <c r="J59"/>
  <c r="K59" s="1"/>
  <c r="J61"/>
  <c r="J62"/>
  <c r="J63"/>
  <c r="J64"/>
  <c r="J65"/>
  <c r="J66"/>
  <c r="J68"/>
  <c r="J67"/>
  <c r="J71"/>
  <c r="J69"/>
  <c r="J72"/>
  <c r="J70"/>
  <c r="J73"/>
  <c r="J81"/>
  <c r="J75"/>
  <c r="J74"/>
  <c r="J76"/>
  <c r="J80"/>
  <c r="J79"/>
  <c r="J78"/>
  <c r="J77"/>
  <c r="J41"/>
  <c r="J42"/>
  <c r="J43"/>
  <c r="K43" s="1"/>
  <c r="J44"/>
  <c r="J48"/>
  <c r="J46"/>
  <c r="J47"/>
  <c r="J51"/>
  <c r="J49"/>
  <c r="J50"/>
  <c r="J52"/>
  <c r="J53"/>
  <c r="L4" i="3"/>
  <c r="J4"/>
  <c r="H4"/>
  <c r="J40" i="1"/>
  <c r="J39"/>
  <c r="J35"/>
  <c r="J38"/>
  <c r="J37"/>
  <c r="J36"/>
  <c r="J31"/>
  <c r="J33"/>
  <c r="J34"/>
  <c r="J32"/>
  <c r="J28"/>
  <c r="J29"/>
  <c r="J27"/>
  <c r="J26"/>
  <c r="J25"/>
  <c r="J23"/>
  <c r="H4"/>
  <c r="J6"/>
  <c r="J7"/>
  <c r="J5"/>
  <c r="J8"/>
  <c r="J9"/>
  <c r="J12"/>
  <c r="J10"/>
  <c r="J11"/>
  <c r="J13"/>
  <c r="J14"/>
  <c r="J15"/>
  <c r="J17"/>
  <c r="J16"/>
  <c r="J18"/>
  <c r="J21"/>
  <c r="J19"/>
  <c r="J24"/>
  <c r="J20"/>
  <c r="J22"/>
  <c r="J4"/>
  <c r="K24" l="1"/>
  <c r="K31"/>
  <c r="K42"/>
  <c r="K58"/>
  <c r="K94"/>
  <c r="K89"/>
  <c r="K82"/>
  <c r="K19"/>
  <c r="K18"/>
  <c r="K123"/>
  <c r="K116"/>
  <c r="K5"/>
  <c r="K16"/>
  <c r="K106"/>
  <c r="K104"/>
  <c r="K98"/>
  <c r="K121"/>
  <c r="K13"/>
  <c r="K14"/>
  <c r="K119"/>
  <c r="K85"/>
  <c r="K95"/>
  <c r="K22"/>
  <c r="K15"/>
  <c r="K47"/>
  <c r="K27"/>
  <c r="K25"/>
  <c r="K79"/>
  <c r="K75"/>
  <c r="K72"/>
  <c r="K68"/>
  <c r="K63"/>
  <c r="K107"/>
  <c r="K118"/>
  <c r="K10"/>
  <c r="K52"/>
  <c r="K6"/>
  <c r="K17"/>
  <c r="K8"/>
  <c r="K44"/>
  <c r="K109"/>
  <c r="K125"/>
  <c r="K111"/>
  <c r="K87"/>
  <c r="K80"/>
  <c r="K81"/>
  <c r="K35"/>
  <c r="K26"/>
  <c r="K69"/>
  <c r="K66"/>
  <c r="K74"/>
  <c r="K67"/>
  <c r="K77"/>
  <c r="K76"/>
  <c r="K73"/>
  <c r="K71"/>
  <c r="K65"/>
  <c r="K78"/>
  <c r="K70"/>
  <c r="K64"/>
  <c r="K60"/>
  <c r="K61"/>
  <c r="K56"/>
  <c r="K57"/>
  <c r="K23"/>
  <c r="K21"/>
  <c r="K12"/>
  <c r="K11"/>
  <c r="K7"/>
  <c r="K9"/>
  <c r="K20"/>
  <c r="M16" i="3"/>
  <c r="M12"/>
  <c r="M8"/>
  <c r="M11"/>
  <c r="M17"/>
  <c r="M9"/>
  <c r="M10"/>
  <c r="M13"/>
  <c r="M14"/>
  <c r="K124" i="1"/>
  <c r="K126"/>
  <c r="K122"/>
  <c r="K120"/>
  <c r="K115"/>
  <c r="K117"/>
  <c r="K113"/>
  <c r="K112"/>
  <c r="K108"/>
  <c r="K110"/>
  <c r="K102"/>
  <c r="K101"/>
  <c r="K103"/>
  <c r="K99"/>
  <c r="K105"/>
  <c r="K100"/>
  <c r="K97"/>
  <c r="K92"/>
  <c r="K96"/>
  <c r="K93"/>
  <c r="K88"/>
  <c r="K84"/>
  <c r="K90"/>
  <c r="K86"/>
  <c r="K49"/>
  <c r="K50"/>
  <c r="K46"/>
  <c r="K48"/>
  <c r="K32"/>
  <c r="K36"/>
  <c r="K39"/>
  <c r="K40"/>
  <c r="K37"/>
  <c r="K34"/>
  <c r="K29"/>
  <c r="K53"/>
  <c r="K51"/>
  <c r="K45"/>
  <c r="K41"/>
  <c r="K38"/>
  <c r="K33"/>
  <c r="K28"/>
  <c r="M4" i="3"/>
  <c r="K4" i="1"/>
</calcChain>
</file>

<file path=xl/sharedStrings.xml><?xml version="1.0" encoding="utf-8"?>
<sst xmlns="http://schemas.openxmlformats.org/spreadsheetml/2006/main" count="787" uniqueCount="383">
  <si>
    <t>成绩</t>
    <phoneticPr fontId="4" type="noConversion"/>
  </si>
  <si>
    <t>女</t>
  </si>
  <si>
    <t>男</t>
  </si>
  <si>
    <t>林超鑫</t>
  </si>
  <si>
    <t>纪宇晟</t>
  </si>
  <si>
    <t>序号</t>
    <phoneticPr fontId="4" type="noConversion"/>
  </si>
  <si>
    <t>准考证号</t>
    <phoneticPr fontId="4" type="noConversion"/>
  </si>
  <si>
    <t>招聘单位</t>
    <phoneticPr fontId="4" type="noConversion"/>
  </si>
  <si>
    <t>招聘职位</t>
    <phoneticPr fontId="4" type="noConversion"/>
  </si>
  <si>
    <t>笔试成绩</t>
    <phoneticPr fontId="4" type="noConversion"/>
  </si>
  <si>
    <t>面试成绩</t>
    <phoneticPr fontId="4" type="noConversion"/>
  </si>
  <si>
    <t>总成绩</t>
    <phoneticPr fontId="4" type="noConversion"/>
  </si>
  <si>
    <t>是否入围体检</t>
    <phoneticPr fontId="4" type="noConversion"/>
  </si>
  <si>
    <t>姓 名</t>
    <phoneticPr fontId="4" type="noConversion"/>
  </si>
  <si>
    <t>性 别</t>
    <phoneticPr fontId="4" type="noConversion"/>
  </si>
  <si>
    <t>陈虹</t>
  </si>
  <si>
    <t>黄艺琦</t>
  </si>
  <si>
    <t>许丽龙</t>
  </si>
  <si>
    <t>01101010810</t>
  </si>
  <si>
    <r>
      <t>(笔试成绩÷</t>
    </r>
    <r>
      <rPr>
        <b/>
        <sz val="9"/>
        <rFont val="宋体"/>
        <family val="3"/>
        <charset val="134"/>
      </rPr>
      <t>2）*</t>
    </r>
    <r>
      <rPr>
        <b/>
        <sz val="9"/>
        <rFont val="宋体"/>
        <charset val="134"/>
      </rPr>
      <t>50%</t>
    </r>
    <phoneticPr fontId="4" type="noConversion"/>
  </si>
  <si>
    <t>姓名</t>
    <phoneticPr fontId="4" type="noConversion"/>
  </si>
  <si>
    <t>性别</t>
    <phoneticPr fontId="4" type="noConversion"/>
  </si>
  <si>
    <t>准考证号码</t>
    <phoneticPr fontId="4" type="noConversion"/>
  </si>
  <si>
    <t>招聘职位</t>
    <phoneticPr fontId="4" type="noConversion"/>
  </si>
  <si>
    <t>素质测试成绩</t>
  </si>
  <si>
    <t>面试成绩</t>
    <phoneticPr fontId="4" type="noConversion"/>
  </si>
  <si>
    <t>成绩</t>
    <phoneticPr fontId="4" type="noConversion"/>
  </si>
  <si>
    <t>2018年上半年丽水市莲都区事业单位公开招聘工作人员总成绩及入围体检人员</t>
    <phoneticPr fontId="4" type="noConversion"/>
  </si>
  <si>
    <t>王捷</t>
  </si>
  <si>
    <t>章力航</t>
  </si>
  <si>
    <t>朱毓婕</t>
  </si>
  <si>
    <t>蓝俊鹏</t>
  </si>
  <si>
    <t>蓝茜茜</t>
  </si>
  <si>
    <t>钟官晖</t>
  </si>
  <si>
    <t>叶璐霞</t>
  </si>
  <si>
    <t>吴梦洁</t>
  </si>
  <si>
    <t>张再幸</t>
  </si>
  <si>
    <t>张蓓蓓</t>
  </si>
  <si>
    <t>陈俊燕</t>
  </si>
  <si>
    <t>周钰</t>
  </si>
  <si>
    <t>女</t>
    <phoneticPr fontId="4" type="noConversion"/>
  </si>
  <si>
    <t>雷项颖</t>
  </si>
  <si>
    <t>程禹臻</t>
  </si>
  <si>
    <t>浦阳凯</t>
  </si>
  <si>
    <t>潘楚楚</t>
  </si>
  <si>
    <t>陈浩源</t>
  </si>
  <si>
    <t>胡纯璐</t>
  </si>
  <si>
    <t>江晓</t>
  </si>
  <si>
    <t>陈也甜</t>
    <phoneticPr fontId="4" type="noConversion"/>
  </si>
  <si>
    <t>孙健</t>
    <phoneticPr fontId="4" type="noConversion"/>
  </si>
  <si>
    <t>男</t>
    <phoneticPr fontId="4" type="noConversion"/>
  </si>
  <si>
    <t>钟鸣</t>
    <phoneticPr fontId="4" type="noConversion"/>
  </si>
  <si>
    <t>01101010130</t>
    <phoneticPr fontId="4" type="noConversion"/>
  </si>
  <si>
    <t>莲都区环卫局</t>
    <phoneticPr fontId="4" type="noConversion"/>
  </si>
  <si>
    <t>财务人员</t>
    <phoneticPr fontId="4" type="noConversion"/>
  </si>
  <si>
    <t>01101010112</t>
    <phoneticPr fontId="4" type="noConversion"/>
  </si>
  <si>
    <t>01101010125</t>
    <phoneticPr fontId="4" type="noConversion"/>
  </si>
  <si>
    <t>01101010220</t>
    <phoneticPr fontId="4" type="noConversion"/>
  </si>
  <si>
    <t>工程管理</t>
    <phoneticPr fontId="4" type="noConversion"/>
  </si>
  <si>
    <t>01101010222</t>
    <phoneticPr fontId="4" type="noConversion"/>
  </si>
  <si>
    <t>01101010221</t>
    <phoneticPr fontId="4" type="noConversion"/>
  </si>
  <si>
    <t>01101010307</t>
    <phoneticPr fontId="4" type="noConversion"/>
  </si>
  <si>
    <t>莲都区审计局直属分局</t>
    <phoneticPr fontId="4" type="noConversion"/>
  </si>
  <si>
    <t>投资审计1</t>
    <phoneticPr fontId="4" type="noConversion"/>
  </si>
  <si>
    <t>01101010229</t>
    <phoneticPr fontId="4" type="noConversion"/>
  </si>
  <si>
    <t>01101010230</t>
    <phoneticPr fontId="4" type="noConversion"/>
  </si>
  <si>
    <t>01101010327</t>
    <phoneticPr fontId="4" type="noConversion"/>
  </si>
  <si>
    <t>投资审计2</t>
    <phoneticPr fontId="4" type="noConversion"/>
  </si>
  <si>
    <t>01101010410</t>
    <phoneticPr fontId="4" type="noConversion"/>
  </si>
  <si>
    <t>01101010502</t>
    <phoneticPr fontId="4" type="noConversion"/>
  </si>
  <si>
    <t>01101010522</t>
    <phoneticPr fontId="4" type="noConversion"/>
  </si>
  <si>
    <t>莲都区内部审计指导中心</t>
    <phoneticPr fontId="4" type="noConversion"/>
  </si>
  <si>
    <t>专业技术</t>
    <phoneticPr fontId="4" type="noConversion"/>
  </si>
  <si>
    <t>01101010518</t>
    <phoneticPr fontId="4" type="noConversion"/>
  </si>
  <si>
    <t>01101010514</t>
    <phoneticPr fontId="4" type="noConversion"/>
  </si>
  <si>
    <t>01101010614</t>
    <phoneticPr fontId="4" type="noConversion"/>
  </si>
  <si>
    <t>碧湖镇社会事业服务中心</t>
    <phoneticPr fontId="4" type="noConversion"/>
  </si>
  <si>
    <t>工作人员1</t>
    <phoneticPr fontId="4" type="noConversion"/>
  </si>
  <si>
    <t>01101010610</t>
    <phoneticPr fontId="4" type="noConversion"/>
  </si>
  <si>
    <t>01101010602</t>
    <phoneticPr fontId="4" type="noConversion"/>
  </si>
  <si>
    <t>01101010710</t>
    <phoneticPr fontId="4" type="noConversion"/>
  </si>
  <si>
    <t>工作人员2</t>
    <phoneticPr fontId="4" type="noConversion"/>
  </si>
  <si>
    <t>01101010716</t>
    <phoneticPr fontId="4" type="noConversion"/>
  </si>
  <si>
    <t>01101010711</t>
    <phoneticPr fontId="4" type="noConversion"/>
  </si>
  <si>
    <t>01101010729</t>
    <phoneticPr fontId="4" type="noConversion"/>
  </si>
  <si>
    <t>碧湖镇农业农村综合服务中心</t>
    <phoneticPr fontId="4" type="noConversion"/>
  </si>
  <si>
    <t>畜牧员</t>
    <phoneticPr fontId="4" type="noConversion"/>
  </si>
  <si>
    <t>01101010728</t>
    <phoneticPr fontId="4" type="noConversion"/>
  </si>
  <si>
    <t>01101010803</t>
    <phoneticPr fontId="4" type="noConversion"/>
  </si>
  <si>
    <t>陈宣睿</t>
    <phoneticPr fontId="4" type="noConversion"/>
  </si>
  <si>
    <t>01101010725</t>
    <phoneticPr fontId="4" type="noConversion"/>
  </si>
  <si>
    <t>工作人员3</t>
    <phoneticPr fontId="4" type="noConversion"/>
  </si>
  <si>
    <t>涂巧芳</t>
    <phoneticPr fontId="4" type="noConversion"/>
  </si>
  <si>
    <t>01101010724</t>
    <phoneticPr fontId="4" type="noConversion"/>
  </si>
  <si>
    <t>（笔试成绩÷2）*20%</t>
    <phoneticPr fontId="4" type="noConversion"/>
  </si>
  <si>
    <t>86</t>
    <phoneticPr fontId="4" type="noConversion"/>
  </si>
  <si>
    <t>王锴</t>
  </si>
  <si>
    <t>莲都区公用事业管理所</t>
    <phoneticPr fontId="11" type="noConversion"/>
  </si>
  <si>
    <t>管理岗位</t>
    <phoneticPr fontId="11" type="noConversion"/>
  </si>
  <si>
    <t>纪皓伦</t>
  </si>
  <si>
    <t>01101010811</t>
  </si>
  <si>
    <t>邹环宇</t>
  </si>
  <si>
    <t>01101010813</t>
  </si>
  <si>
    <t>蓝家辉</t>
  </si>
  <si>
    <t>01101010905</t>
  </si>
  <si>
    <t>莲都区建设分局下属6家基层建设管理所</t>
    <phoneticPr fontId="11" type="noConversion"/>
  </si>
  <si>
    <t>王宇安</t>
  </si>
  <si>
    <t>01101010825</t>
  </si>
  <si>
    <t>颜银飞</t>
  </si>
  <si>
    <t>01101010819</t>
  </si>
  <si>
    <t>钱琨</t>
  </si>
  <si>
    <t>01101010828</t>
  </si>
  <si>
    <t>黄哲超</t>
  </si>
  <si>
    <t>01101010823</t>
  </si>
  <si>
    <t>01101010821</t>
  </si>
  <si>
    <t>叶永浩</t>
  </si>
  <si>
    <t>01101010922</t>
  </si>
  <si>
    <t>孙炎</t>
  </si>
  <si>
    <t>01101011006</t>
  </si>
  <si>
    <t>胡煜</t>
  </si>
  <si>
    <t>01101010914</t>
  </si>
  <si>
    <t>李振扬</t>
  </si>
  <si>
    <t>01101011022</t>
  </si>
  <si>
    <t>莲都区市场监督管理局</t>
    <phoneticPr fontId="11" type="noConversion"/>
  </si>
  <si>
    <t>虞世霞</t>
  </si>
  <si>
    <t>01101011105</t>
  </si>
  <si>
    <t>纪琳玲</t>
  </si>
  <si>
    <t>01101011023</t>
  </si>
  <si>
    <t>吴方汇</t>
  </si>
  <si>
    <t>01101011208</t>
  </si>
  <si>
    <t>岩泉街道社会事业综合服务中心（安监站）</t>
    <phoneticPr fontId="11" type="noConversion"/>
  </si>
  <si>
    <t>安监员</t>
    <phoneticPr fontId="11" type="noConversion"/>
  </si>
  <si>
    <t>张兴强</t>
  </si>
  <si>
    <t>01101011306</t>
  </si>
  <si>
    <t>华莉</t>
  </si>
  <si>
    <t>01101011204</t>
  </si>
  <si>
    <t>朱剑</t>
  </si>
  <si>
    <t>01101011621</t>
  </si>
  <si>
    <t>莲都区水文站</t>
    <phoneticPr fontId="11" type="noConversion"/>
  </si>
  <si>
    <t>综合文字</t>
    <phoneticPr fontId="11" type="noConversion"/>
  </si>
  <si>
    <t>英少华</t>
  </si>
  <si>
    <t>01101011329</t>
  </si>
  <si>
    <t>钱婧</t>
  </si>
  <si>
    <t>01101011505</t>
  </si>
  <si>
    <t>张鹏</t>
  </si>
  <si>
    <t>01101011715</t>
  </si>
  <si>
    <t>莲都区水利局下属事业单位</t>
    <phoneticPr fontId="11" type="noConversion"/>
  </si>
  <si>
    <t>工作人员</t>
    <phoneticPr fontId="11" type="noConversion"/>
  </si>
  <si>
    <t>01101011717</t>
  </si>
  <si>
    <t>张庙伟</t>
  </si>
  <si>
    <t>01101011719</t>
  </si>
  <si>
    <t>潘李科</t>
  </si>
  <si>
    <t>01101011801</t>
  </si>
  <si>
    <t>郑于浩</t>
  </si>
  <si>
    <t>01101011716</t>
  </si>
  <si>
    <t>张彩荷</t>
  </si>
  <si>
    <t>01101011720</t>
  </si>
  <si>
    <t>王路遥</t>
  </si>
  <si>
    <t>01101011812</t>
    <phoneticPr fontId="11" type="noConversion"/>
  </si>
  <si>
    <t>莲都区乡镇农业技术服务站</t>
    <phoneticPr fontId="11" type="noConversion"/>
  </si>
  <si>
    <t>基层执法队员1</t>
    <phoneticPr fontId="11" type="noConversion"/>
  </si>
  <si>
    <t>方靖雅</t>
  </si>
  <si>
    <t>01101011805</t>
    <phoneticPr fontId="11" type="noConversion"/>
  </si>
  <si>
    <t>陈志</t>
  </si>
  <si>
    <t>01101011811</t>
    <phoneticPr fontId="11" type="noConversion"/>
  </si>
  <si>
    <t>周腾彪</t>
  </si>
  <si>
    <t>01101011819</t>
    <phoneticPr fontId="11" type="noConversion"/>
  </si>
  <si>
    <t>基层执法队员2</t>
    <phoneticPr fontId="11" type="noConversion"/>
  </si>
  <si>
    <t>李威</t>
  </si>
  <si>
    <t>01101011820</t>
    <phoneticPr fontId="11" type="noConversion"/>
  </si>
  <si>
    <t>陈豫浙</t>
  </si>
  <si>
    <t>01101011821</t>
    <phoneticPr fontId="11" type="noConversion"/>
  </si>
  <si>
    <t>何健翔</t>
  </si>
  <si>
    <t>01101011822</t>
    <phoneticPr fontId="11" type="noConversion"/>
  </si>
  <si>
    <t>基层农技员</t>
    <phoneticPr fontId="11" type="noConversion"/>
  </si>
  <si>
    <t>周锦颖</t>
  </si>
  <si>
    <t>01101011824</t>
    <phoneticPr fontId="11" type="noConversion"/>
  </si>
  <si>
    <t>黄鸿鑫</t>
  </si>
  <si>
    <t>01101011823</t>
    <phoneticPr fontId="11" type="noConversion"/>
  </si>
  <si>
    <t>张晓杰</t>
  </si>
  <si>
    <t>01101011829</t>
    <phoneticPr fontId="11" type="noConversion"/>
  </si>
  <si>
    <t>农经员1</t>
    <phoneticPr fontId="11" type="noConversion"/>
  </si>
  <si>
    <t>沈长</t>
  </si>
  <si>
    <t>01101011920</t>
    <phoneticPr fontId="11" type="noConversion"/>
  </si>
  <si>
    <t>周靖超</t>
  </si>
  <si>
    <t>01101011901</t>
    <phoneticPr fontId="11" type="noConversion"/>
  </si>
  <si>
    <t>李奕民</t>
  </si>
  <si>
    <t>01101011916</t>
    <phoneticPr fontId="11" type="noConversion"/>
  </si>
  <si>
    <t>黄俊历</t>
  </si>
  <si>
    <t>01101011910</t>
    <phoneticPr fontId="11" type="noConversion"/>
  </si>
  <si>
    <t>邓亚彬</t>
  </si>
  <si>
    <t>01101011911</t>
    <phoneticPr fontId="11" type="noConversion"/>
  </si>
  <si>
    <t>李耿昱</t>
  </si>
  <si>
    <t>01101011902</t>
    <phoneticPr fontId="11" type="noConversion"/>
  </si>
  <si>
    <t>陈飞</t>
  </si>
  <si>
    <t>01101011923</t>
    <phoneticPr fontId="11" type="noConversion"/>
  </si>
  <si>
    <t>毛铁铮</t>
  </si>
  <si>
    <t>01101011917</t>
    <phoneticPr fontId="11" type="noConversion"/>
  </si>
  <si>
    <t>陈敏英</t>
  </si>
  <si>
    <t>01101012012</t>
    <phoneticPr fontId="11" type="noConversion"/>
  </si>
  <si>
    <t>农经员2</t>
    <phoneticPr fontId="11" type="noConversion"/>
  </si>
  <si>
    <t>吴佳珂</t>
  </si>
  <si>
    <t>01101012017</t>
    <phoneticPr fontId="11" type="noConversion"/>
  </si>
  <si>
    <t>江敏</t>
  </si>
  <si>
    <t>01101012010</t>
    <phoneticPr fontId="11" type="noConversion"/>
  </si>
  <si>
    <t>陈哲</t>
  </si>
  <si>
    <t>01101012005</t>
    <phoneticPr fontId="11" type="noConversion"/>
  </si>
  <si>
    <t>项昱菱</t>
  </si>
  <si>
    <t>01101012206</t>
    <phoneticPr fontId="11" type="noConversion"/>
  </si>
  <si>
    <t>徐逸歆</t>
  </si>
  <si>
    <t>01101012107</t>
    <phoneticPr fontId="11" type="noConversion"/>
  </si>
  <si>
    <t>周素心</t>
  </si>
  <si>
    <t>01101012126</t>
    <phoneticPr fontId="11" type="noConversion"/>
  </si>
  <si>
    <t>舒望婷</t>
  </si>
  <si>
    <t>01101012108</t>
    <phoneticPr fontId="11" type="noConversion"/>
  </si>
  <si>
    <t>莫颖涛</t>
  </si>
  <si>
    <t>01101012022</t>
    <phoneticPr fontId="11" type="noConversion"/>
  </si>
  <si>
    <t>吴迪越</t>
  </si>
  <si>
    <t>01101012217</t>
    <phoneticPr fontId="11" type="noConversion"/>
  </si>
  <si>
    <t>莲都区青少年宫</t>
    <phoneticPr fontId="11" type="noConversion"/>
  </si>
  <si>
    <t>舞蹈老师</t>
    <phoneticPr fontId="11" type="noConversion"/>
  </si>
  <si>
    <t>刘艺</t>
  </si>
  <si>
    <t>01101012226</t>
    <phoneticPr fontId="11" type="noConversion"/>
  </si>
  <si>
    <t>章琬婕</t>
  </si>
  <si>
    <t>01101012222</t>
    <phoneticPr fontId="11" type="noConversion"/>
  </si>
  <si>
    <t>92.6</t>
  </si>
  <si>
    <t>84.8</t>
  </si>
  <si>
    <t>华康</t>
  </si>
  <si>
    <t>01101012321</t>
    <phoneticPr fontId="11" type="noConversion"/>
  </si>
  <si>
    <t>莲都区乡镇劳动保障员</t>
    <phoneticPr fontId="11" type="noConversion"/>
  </si>
  <si>
    <t>劳动保障员1</t>
    <phoneticPr fontId="11" type="noConversion"/>
  </si>
  <si>
    <t>贺云鹏</t>
  </si>
  <si>
    <t>01101012323</t>
    <phoneticPr fontId="11" type="noConversion"/>
  </si>
  <si>
    <t>何俊华</t>
  </si>
  <si>
    <t>01101012416</t>
    <phoneticPr fontId="11" type="noConversion"/>
  </si>
  <si>
    <t>周琪茜</t>
  </si>
  <si>
    <t>01101013202</t>
    <phoneticPr fontId="11" type="noConversion"/>
  </si>
  <si>
    <t>劳动保障员2</t>
    <phoneticPr fontId="11" type="noConversion"/>
  </si>
  <si>
    <t>01101012908</t>
    <phoneticPr fontId="11" type="noConversion"/>
  </si>
  <si>
    <t>闫雨欣</t>
  </si>
  <si>
    <t>01101013210</t>
    <phoneticPr fontId="11" type="noConversion"/>
  </si>
  <si>
    <t>刘梦霞</t>
  </si>
  <si>
    <t>01101013223</t>
    <phoneticPr fontId="11" type="noConversion"/>
  </si>
  <si>
    <t>劳动保障员3</t>
    <phoneticPr fontId="11" type="noConversion"/>
  </si>
  <si>
    <t>刘欢</t>
  </si>
  <si>
    <t>01101013304</t>
    <phoneticPr fontId="11" type="noConversion"/>
  </si>
  <si>
    <t>叶锦锦</t>
  </si>
  <si>
    <t>01101013220</t>
    <phoneticPr fontId="11" type="noConversion"/>
  </si>
  <si>
    <t>吴越</t>
  </si>
  <si>
    <t>01101014016</t>
    <phoneticPr fontId="11" type="noConversion"/>
  </si>
  <si>
    <t>莲都区网络舆情中心</t>
    <phoneticPr fontId="11" type="noConversion"/>
  </si>
  <si>
    <t>工程技术人员</t>
    <phoneticPr fontId="11" type="noConversion"/>
  </si>
  <si>
    <t>胡森飞</t>
  </si>
  <si>
    <t>01101014023</t>
    <phoneticPr fontId="11" type="noConversion"/>
  </si>
  <si>
    <t>张晨</t>
  </si>
  <si>
    <t>01101014019</t>
    <phoneticPr fontId="11" type="noConversion"/>
  </si>
  <si>
    <t>王淇禾</t>
  </si>
  <si>
    <t>01101014108</t>
    <phoneticPr fontId="11" type="noConversion"/>
  </si>
  <si>
    <t>黄熙延</t>
  </si>
  <si>
    <t>01101014030</t>
    <phoneticPr fontId="11" type="noConversion"/>
  </si>
  <si>
    <t>方文楚</t>
  </si>
  <si>
    <t>01101014029</t>
    <phoneticPr fontId="11" type="noConversion"/>
  </si>
  <si>
    <t>吴继全</t>
  </si>
  <si>
    <t>01101013308</t>
    <phoneticPr fontId="11" type="noConversion"/>
  </si>
  <si>
    <t>莲都区乡镇林业工作中心站</t>
    <phoneticPr fontId="11" type="noConversion"/>
  </si>
  <si>
    <t>林业技术推广1</t>
    <phoneticPr fontId="11" type="noConversion"/>
  </si>
  <si>
    <t>傅江硕</t>
  </si>
  <si>
    <t>01101013309</t>
    <phoneticPr fontId="11" type="noConversion"/>
  </si>
  <si>
    <t>朱均淼</t>
  </si>
  <si>
    <t>01101013317</t>
    <phoneticPr fontId="11" type="noConversion"/>
  </si>
  <si>
    <t>林业技术推广2</t>
    <phoneticPr fontId="11" type="noConversion"/>
  </si>
  <si>
    <t>周伟琴</t>
  </si>
  <si>
    <t>01101013319</t>
    <phoneticPr fontId="11" type="noConversion"/>
  </si>
  <si>
    <t>樊佳宁</t>
  </si>
  <si>
    <t>01101013312</t>
    <phoneticPr fontId="11" type="noConversion"/>
  </si>
  <si>
    <t>吴杰</t>
  </si>
  <si>
    <t>01101013328</t>
    <phoneticPr fontId="11" type="noConversion"/>
  </si>
  <si>
    <t>莲都区价格认证中心</t>
    <phoneticPr fontId="11" type="noConversion"/>
  </si>
  <si>
    <t>钟可为</t>
  </si>
  <si>
    <t>01101013329</t>
    <phoneticPr fontId="11" type="noConversion"/>
  </si>
  <si>
    <t>周宇婷</t>
  </si>
  <si>
    <t>01101013330</t>
    <phoneticPr fontId="11" type="noConversion"/>
  </si>
  <si>
    <t>涂玥</t>
  </si>
  <si>
    <t>01101013424</t>
    <phoneticPr fontId="11" type="noConversion"/>
  </si>
  <si>
    <t>莲都区普查中心</t>
    <phoneticPr fontId="11" type="noConversion"/>
  </si>
  <si>
    <t>统计</t>
    <phoneticPr fontId="11" type="noConversion"/>
  </si>
  <si>
    <t>周雯雯</t>
  </si>
  <si>
    <t>01101013420</t>
    <phoneticPr fontId="11" type="noConversion"/>
  </si>
  <si>
    <t>金妍吟</t>
  </si>
  <si>
    <t>01101013414</t>
    <phoneticPr fontId="11" type="noConversion"/>
  </si>
  <si>
    <t>柯倩倩</t>
  </si>
  <si>
    <t>01101013528</t>
    <phoneticPr fontId="11" type="noConversion"/>
  </si>
  <si>
    <t>莲都区公路管理局</t>
    <phoneticPr fontId="11" type="noConversion"/>
  </si>
  <si>
    <t>财务</t>
    <phoneticPr fontId="11" type="noConversion"/>
  </si>
  <si>
    <t>刘尹静</t>
  </si>
  <si>
    <t>01101013529</t>
    <phoneticPr fontId="11" type="noConversion"/>
  </si>
  <si>
    <t>李青青</t>
  </si>
  <si>
    <t>01101013513</t>
    <phoneticPr fontId="11" type="noConversion"/>
  </si>
  <si>
    <t>吴亚宁</t>
  </si>
  <si>
    <t>01101013524</t>
    <phoneticPr fontId="11" type="noConversion"/>
  </si>
  <si>
    <t>赵凯彬</t>
  </si>
  <si>
    <t>01101013627</t>
    <phoneticPr fontId="11" type="noConversion"/>
  </si>
  <si>
    <t>丽水工业园区企业服务中心</t>
    <phoneticPr fontId="11" type="noConversion"/>
  </si>
  <si>
    <t>造价管理</t>
    <phoneticPr fontId="11" type="noConversion"/>
  </si>
  <si>
    <t>叶恩慧</t>
  </si>
  <si>
    <t>01101013628</t>
    <phoneticPr fontId="11" type="noConversion"/>
  </si>
  <si>
    <t>丁懿君</t>
  </si>
  <si>
    <t>01101013701</t>
    <phoneticPr fontId="11" type="noConversion"/>
  </si>
  <si>
    <t>刘洋</t>
  </si>
  <si>
    <t>01101013718</t>
    <phoneticPr fontId="11" type="noConversion"/>
  </si>
  <si>
    <t>莲都区文保所</t>
    <phoneticPr fontId="11" type="noConversion"/>
  </si>
  <si>
    <t>文物保护</t>
    <phoneticPr fontId="11" type="noConversion"/>
  </si>
  <si>
    <t>柳晓和</t>
  </si>
  <si>
    <t>01101013712</t>
    <phoneticPr fontId="11" type="noConversion"/>
  </si>
  <si>
    <t>樊陈远</t>
  </si>
  <si>
    <t>01101013714</t>
    <phoneticPr fontId="11" type="noConversion"/>
  </si>
  <si>
    <t>周建楠</t>
  </si>
  <si>
    <t>01101013809</t>
    <phoneticPr fontId="11" type="noConversion"/>
  </si>
  <si>
    <t>莲都区图书馆</t>
    <phoneticPr fontId="11" type="noConversion"/>
  </si>
  <si>
    <t>袁甜</t>
  </si>
  <si>
    <t>01101013817</t>
    <phoneticPr fontId="11" type="noConversion"/>
  </si>
  <si>
    <t>聂徐丽</t>
  </si>
  <si>
    <t>01101013819</t>
    <phoneticPr fontId="11" type="noConversion"/>
  </si>
  <si>
    <t>蔡金惠</t>
  </si>
  <si>
    <t>01101013908</t>
    <phoneticPr fontId="11" type="noConversion"/>
  </si>
  <si>
    <t>莲都区乡镇社会事业综合服务中心（计生站）</t>
    <phoneticPr fontId="11" type="noConversion"/>
  </si>
  <si>
    <t>计生专干1</t>
    <phoneticPr fontId="11" type="noConversion"/>
  </si>
  <si>
    <t>徐露清</t>
  </si>
  <si>
    <t>01101013906</t>
    <phoneticPr fontId="11" type="noConversion"/>
  </si>
  <si>
    <t>杨艳贝</t>
  </si>
  <si>
    <t>01101013905</t>
    <phoneticPr fontId="11" type="noConversion"/>
  </si>
  <si>
    <t>雷方强</t>
  </si>
  <si>
    <t>01101014005</t>
    <phoneticPr fontId="11" type="noConversion"/>
  </si>
  <si>
    <t>计生专干2</t>
    <phoneticPr fontId="11" type="noConversion"/>
  </si>
  <si>
    <t>雷陈婕</t>
  </si>
  <si>
    <t>01101014006</t>
    <phoneticPr fontId="11" type="noConversion"/>
  </si>
  <si>
    <t>雷晓燕</t>
  </si>
  <si>
    <t>01101014007</t>
    <phoneticPr fontId="11" type="noConversion"/>
  </si>
  <si>
    <t>徐凯翔</t>
  </si>
  <si>
    <t>01101013725</t>
  </si>
  <si>
    <t>莲都区文化馆</t>
    <phoneticPr fontId="11" type="noConversion"/>
  </si>
  <si>
    <t>器乐与作曲</t>
    <phoneticPr fontId="11" type="noConversion"/>
  </si>
  <si>
    <t>陈芸粟</t>
  </si>
  <si>
    <t>01101013727</t>
  </si>
  <si>
    <t>叶枫</t>
  </si>
  <si>
    <t>01101013805</t>
  </si>
  <si>
    <t>孙毅</t>
  </si>
  <si>
    <t>01101014126</t>
  </si>
  <si>
    <t>莲都区文化创意产业办公室</t>
    <phoneticPr fontId="11" type="noConversion"/>
  </si>
  <si>
    <t>摄像记者</t>
    <phoneticPr fontId="11" type="noConversion"/>
  </si>
  <si>
    <t>陈瑞周</t>
  </si>
  <si>
    <t>01101014128</t>
  </si>
  <si>
    <t>王亚成</t>
  </si>
  <si>
    <t>01101014116</t>
  </si>
  <si>
    <t>楼卉</t>
  </si>
  <si>
    <t>01101014321</t>
  </si>
  <si>
    <t>新媒体编辑</t>
    <phoneticPr fontId="11" type="noConversion"/>
  </si>
  <si>
    <t>饶剑玉</t>
  </si>
  <si>
    <t>01101014316</t>
  </si>
  <si>
    <t>王家盛</t>
  </si>
  <si>
    <t>01101014203</t>
  </si>
  <si>
    <t>84.9</t>
  </si>
  <si>
    <t>79.4</t>
  </si>
  <si>
    <t>67.9</t>
  </si>
  <si>
    <t>84.33</t>
  </si>
  <si>
    <t>62.33</t>
  </si>
  <si>
    <t>76.67</t>
  </si>
  <si>
    <t>80.63</t>
  </si>
  <si>
    <t>76.97</t>
  </si>
  <si>
    <t>74.93</t>
  </si>
  <si>
    <t>张惠宁</t>
  </si>
  <si>
    <t>01101010726</t>
  </si>
  <si>
    <t>碧湖镇社会事业服务中心</t>
    <phoneticPr fontId="11" type="noConversion"/>
  </si>
  <si>
    <t>工作人员3</t>
    <phoneticPr fontId="11" type="noConversion"/>
  </si>
  <si>
    <t>68.6</t>
    <phoneticPr fontId="1" type="noConversion"/>
  </si>
  <si>
    <t>序号</t>
    <phoneticPr fontId="4" type="noConversion"/>
  </si>
  <si>
    <t>莲都区药品不良反应监测站</t>
    <phoneticPr fontId="11" type="noConversion"/>
  </si>
  <si>
    <t>放弃</t>
    <phoneticPr fontId="1" type="noConversion"/>
  </si>
  <si>
    <t>缺考</t>
    <phoneticPr fontId="4" type="noConversion"/>
  </si>
  <si>
    <t>是</t>
    <phoneticPr fontId="4" type="noConversion"/>
  </si>
  <si>
    <t>缺考</t>
    <phoneticPr fontId="4" type="noConversion"/>
  </si>
  <si>
    <t>是</t>
    <phoneticPr fontId="4" type="noConversion"/>
  </si>
  <si>
    <t>是</t>
    <phoneticPr fontId="1" type="noConversion"/>
  </si>
</sst>
</file>

<file path=xl/styles.xml><?xml version="1.0" encoding="utf-8"?>
<styleSheet xmlns="http://schemas.openxmlformats.org/spreadsheetml/2006/main">
  <numFmts count="4">
    <numFmt numFmtId="176" formatCode="0.00_);[Red]\(0.00\)"/>
    <numFmt numFmtId="177" formatCode="0_);[Red]\(0\)"/>
    <numFmt numFmtId="178" formatCode="0.000_);[Red]\(0.000\)"/>
    <numFmt numFmtId="179" formatCode="0.00_ "/>
  </numFmts>
  <fonts count="22">
    <font>
      <sz val="11"/>
      <color theme="1"/>
      <name val="宋体"/>
      <family val="2"/>
      <charset val="134"/>
      <scheme val="minor"/>
    </font>
    <font>
      <sz val="9"/>
      <name val="宋体"/>
      <family val="2"/>
      <charset val="134"/>
      <scheme val="minor"/>
    </font>
    <font>
      <sz val="11"/>
      <color theme="1"/>
      <name val="宋体"/>
      <family val="2"/>
      <charset val="134"/>
      <scheme val="minor"/>
    </font>
    <font>
      <b/>
      <sz val="14"/>
      <color indexed="8"/>
      <name val="宋体"/>
      <charset val="134"/>
    </font>
    <font>
      <sz val="9"/>
      <name val="宋体"/>
      <charset val="134"/>
    </font>
    <font>
      <b/>
      <sz val="9"/>
      <color indexed="8"/>
      <name val="宋体"/>
      <charset val="134"/>
    </font>
    <font>
      <b/>
      <sz val="9"/>
      <name val="宋体"/>
      <charset val="134"/>
    </font>
    <font>
      <sz val="12"/>
      <name val="宋体"/>
      <charset val="134"/>
    </font>
    <font>
      <b/>
      <sz val="14"/>
      <color indexed="8"/>
      <name val="宋体"/>
      <family val="3"/>
      <charset val="134"/>
    </font>
    <font>
      <sz val="11"/>
      <color theme="1"/>
      <name val="宋体"/>
      <family val="3"/>
      <charset val="134"/>
      <scheme val="minor"/>
    </font>
    <font>
      <sz val="11"/>
      <color indexed="8"/>
      <name val="宋体"/>
      <family val="3"/>
      <charset val="134"/>
    </font>
    <font>
      <sz val="9"/>
      <name val="宋体"/>
      <family val="3"/>
      <charset val="134"/>
    </font>
    <font>
      <b/>
      <sz val="9"/>
      <name val="宋体"/>
      <family val="3"/>
      <charset val="134"/>
    </font>
    <font>
      <sz val="9"/>
      <color theme="1"/>
      <name val="宋体"/>
      <family val="3"/>
      <charset val="134"/>
      <scheme val="minor"/>
    </font>
    <font>
      <sz val="9"/>
      <color indexed="8"/>
      <name val="宋体"/>
      <family val="3"/>
      <charset val="134"/>
    </font>
    <font>
      <sz val="10"/>
      <name val="宋体"/>
      <charset val="134"/>
    </font>
    <font>
      <sz val="10"/>
      <color indexed="8"/>
      <name val="宋体"/>
      <charset val="134"/>
    </font>
    <font>
      <b/>
      <sz val="10"/>
      <color indexed="8"/>
      <name val="宋体"/>
      <charset val="134"/>
    </font>
    <font>
      <sz val="10"/>
      <color indexed="8"/>
      <name val="宋体"/>
      <family val="3"/>
      <charset val="134"/>
    </font>
    <font>
      <sz val="10"/>
      <color theme="1"/>
      <name val="宋体"/>
      <family val="3"/>
      <charset val="134"/>
      <scheme val="minor"/>
    </font>
    <font>
      <sz val="10"/>
      <name val="宋体"/>
      <family val="3"/>
      <charset val="134"/>
    </font>
    <font>
      <sz val="9"/>
      <name val="宋体"/>
      <family val="3"/>
      <charset val="134"/>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9" fontId="2" fillId="0" borderId="0" applyFont="0" applyFill="0" applyBorder="0" applyAlignment="0" applyProtection="0">
      <alignment vertical="center"/>
    </xf>
    <xf numFmtId="0" fontId="7" fillId="0" borderId="0"/>
    <xf numFmtId="0" fontId="9" fillId="0" borderId="0">
      <alignment vertical="center"/>
    </xf>
    <xf numFmtId="0" fontId="10" fillId="0" borderId="0">
      <alignment vertical="center"/>
    </xf>
  </cellStyleXfs>
  <cellXfs count="69">
    <xf numFmtId="0" fontId="0" fillId="0" borderId="0" xfId="0">
      <alignment vertical="center"/>
    </xf>
    <xf numFmtId="9" fontId="6" fillId="0" borderId="2" xfId="1" applyFont="1" applyBorder="1" applyAlignment="1">
      <alignment horizontal="center" vertical="center"/>
    </xf>
    <xf numFmtId="49" fontId="4" fillId="0" borderId="2" xfId="0" applyNumberFormat="1" applyFont="1" applyFill="1" applyBorder="1" applyAlignment="1">
      <alignment horizontal="center" vertical="center" wrapText="1"/>
    </xf>
    <xf numFmtId="176" fontId="11" fillId="0" borderId="2" xfId="4" applyNumberFormat="1" applyFont="1" applyBorder="1" applyAlignment="1">
      <alignment horizontal="center" vertical="center" wrapText="1"/>
    </xf>
    <xf numFmtId="176" fontId="11" fillId="0" borderId="2" xfId="4" applyNumberFormat="1" applyFont="1" applyBorder="1" applyAlignment="1">
      <alignment horizontal="center" vertical="center"/>
    </xf>
    <xf numFmtId="0" fontId="0" fillId="0" borderId="2" xfId="0" applyBorder="1" applyAlignment="1">
      <alignment horizontal="center" vertical="center"/>
    </xf>
    <xf numFmtId="9" fontId="12" fillId="0" borderId="2" xfId="1" applyFont="1" applyBorder="1" applyAlignment="1">
      <alignment horizontal="center" vertical="center" wrapText="1"/>
    </xf>
    <xf numFmtId="0" fontId="13" fillId="0" borderId="2" xfId="0" applyFont="1" applyBorder="1" applyAlignment="1">
      <alignment horizontal="center" vertical="center"/>
    </xf>
    <xf numFmtId="176" fontId="5" fillId="0" borderId="2"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9" fontId="6" fillId="0" borderId="2" xfId="1" applyFont="1" applyBorder="1" applyAlignment="1">
      <alignment horizontal="center" vertical="center" wrapText="1"/>
    </xf>
    <xf numFmtId="0" fontId="0" fillId="0" borderId="0" xfId="0" applyAlignment="1">
      <alignment vertical="center" wrapText="1"/>
    </xf>
    <xf numFmtId="176" fontId="4" fillId="0" borderId="2" xfId="0" applyNumberFormat="1" applyFont="1" applyBorder="1" applyAlignment="1">
      <alignment horizontal="center" vertical="center" wrapText="1"/>
    </xf>
    <xf numFmtId="176" fontId="16" fillId="0" borderId="2" xfId="0" applyNumberFormat="1" applyFont="1" applyBorder="1" applyAlignment="1">
      <alignment horizontal="center" vertical="center" wrapText="1"/>
    </xf>
    <xf numFmtId="176" fontId="15" fillId="0" borderId="2" xfId="0" applyNumberFormat="1" applyFont="1" applyBorder="1" applyAlignment="1">
      <alignment horizontal="center" vertical="center"/>
    </xf>
    <xf numFmtId="176" fontId="15" fillId="0" borderId="2" xfId="0" applyNumberFormat="1" applyFont="1" applyBorder="1" applyAlignment="1">
      <alignment horizontal="center" vertical="center" wrapText="1"/>
    </xf>
    <xf numFmtId="176" fontId="17" fillId="0" borderId="2" xfId="0" applyNumberFormat="1" applyFont="1" applyFill="1" applyBorder="1" applyAlignment="1">
      <alignment horizontal="center" vertical="center" wrapText="1"/>
    </xf>
    <xf numFmtId="0" fontId="15" fillId="0" borderId="2" xfId="0" applyFont="1" applyBorder="1" applyAlignment="1">
      <alignment horizontal="center" vertical="center"/>
    </xf>
    <xf numFmtId="176" fontId="16" fillId="0" borderId="2"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xf>
    <xf numFmtId="176" fontId="15" fillId="0" borderId="2" xfId="0" applyNumberFormat="1" applyFont="1" applyFill="1" applyBorder="1" applyAlignment="1">
      <alignment horizontal="center" vertical="center" wrapText="1"/>
    </xf>
    <xf numFmtId="177" fontId="0" fillId="0" borderId="2" xfId="0" applyNumberFormat="1" applyBorder="1" applyAlignment="1">
      <alignment horizontal="center" vertical="center"/>
    </xf>
    <xf numFmtId="177" fontId="0" fillId="0" borderId="0" xfId="0" applyNumberFormat="1" applyAlignment="1">
      <alignment horizontal="center" vertical="center"/>
    </xf>
    <xf numFmtId="176" fontId="6" fillId="0" borderId="2"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176" fontId="4" fillId="0" borderId="2" xfId="4" applyNumberFormat="1" applyFont="1" applyBorder="1" applyAlignment="1">
      <alignment horizontal="center" vertical="center" wrapText="1"/>
    </xf>
    <xf numFmtId="178" fontId="4" fillId="0" borderId="2" xfId="0" applyNumberFormat="1" applyFont="1" applyBorder="1" applyAlignment="1">
      <alignment horizontal="center" vertical="center" wrapText="1"/>
    </xf>
    <xf numFmtId="0" fontId="16" fillId="0" borderId="2" xfId="0" applyFont="1" applyBorder="1" applyAlignment="1">
      <alignment horizontal="center" vertical="center"/>
    </xf>
    <xf numFmtId="49" fontId="4" fillId="0" borderId="2" xfId="0" applyNumberFormat="1" applyFont="1" applyBorder="1" applyAlignment="1">
      <alignment horizontal="center" vertical="center" wrapText="1"/>
    </xf>
    <xf numFmtId="0" fontId="15" fillId="0" borderId="2" xfId="3" applyFont="1" applyBorder="1" applyAlignment="1">
      <alignment horizontal="center" vertical="center" wrapText="1"/>
    </xf>
    <xf numFmtId="176" fontId="4" fillId="0" borderId="2" xfId="4" applyNumberFormat="1" applyFont="1" applyBorder="1" applyAlignment="1">
      <alignment horizontal="center" vertical="center"/>
    </xf>
    <xf numFmtId="0" fontId="4" fillId="0" borderId="2" xfId="0" applyNumberFormat="1" applyFont="1" applyFill="1" applyBorder="1" applyAlignment="1">
      <alignment horizontal="center" vertical="center" wrapText="1"/>
    </xf>
    <xf numFmtId="0" fontId="11" fillId="0" borderId="2" xfId="2" applyNumberFormat="1" applyFont="1" applyFill="1" applyBorder="1" applyAlignment="1">
      <alignment horizontal="center" vertical="center" wrapText="1"/>
    </xf>
    <xf numFmtId="0" fontId="11" fillId="0" borderId="2" xfId="0" applyFont="1" applyBorder="1" applyAlignment="1">
      <alignment horizontal="center" vertical="center"/>
    </xf>
    <xf numFmtId="0" fontId="18" fillId="0" borderId="2" xfId="0" applyFont="1" applyBorder="1" applyAlignment="1">
      <alignment horizontal="center" vertical="center"/>
    </xf>
    <xf numFmtId="0" fontId="19" fillId="0" borderId="2" xfId="0" quotePrefix="1" applyFont="1" applyBorder="1" applyAlignment="1">
      <alignment horizontal="center" vertical="center"/>
    </xf>
    <xf numFmtId="49" fontId="11" fillId="0" borderId="2" xfId="0" applyNumberFormat="1" applyFont="1" applyBorder="1" applyAlignment="1">
      <alignment horizontal="center" vertical="center" wrapText="1"/>
    </xf>
    <xf numFmtId="0" fontId="20" fillId="0" borderId="2" xfId="3" applyFont="1" applyBorder="1" applyAlignment="1">
      <alignment horizontal="center" vertical="center" wrapText="1"/>
    </xf>
    <xf numFmtId="176" fontId="20" fillId="0" borderId="2" xfId="0" applyNumberFormat="1" applyFont="1" applyBorder="1" applyAlignment="1">
      <alignment horizontal="center" vertical="center"/>
    </xf>
    <xf numFmtId="49" fontId="11" fillId="0" borderId="2" xfId="0" applyNumberFormat="1" applyFont="1" applyFill="1" applyBorder="1" applyAlignment="1">
      <alignment horizontal="center" vertical="center" wrapText="1"/>
    </xf>
    <xf numFmtId="0" fontId="11" fillId="0" borderId="2" xfId="0" quotePrefix="1" applyFont="1" applyBorder="1" applyAlignment="1">
      <alignment horizontal="center" vertical="center"/>
    </xf>
    <xf numFmtId="0" fontId="14" fillId="0" borderId="2" xfId="0" applyFont="1" applyBorder="1" applyAlignment="1">
      <alignment horizontal="center" vertical="center"/>
    </xf>
    <xf numFmtId="0" fontId="14" fillId="0" borderId="2" xfId="0" quotePrefix="1" applyFont="1" applyBorder="1" applyAlignment="1">
      <alignment horizontal="center" vertical="center"/>
    </xf>
    <xf numFmtId="0" fontId="21" fillId="0" borderId="2" xfId="0" applyFont="1" applyBorder="1" applyAlignment="1">
      <alignment horizontal="center" vertical="center"/>
    </xf>
    <xf numFmtId="0" fontId="21" fillId="0" borderId="2" xfId="0" quotePrefix="1" applyFont="1" applyBorder="1" applyAlignment="1">
      <alignment horizontal="center" vertical="center"/>
    </xf>
    <xf numFmtId="179" fontId="13" fillId="0" borderId="2" xfId="0" applyNumberFormat="1" applyFont="1" applyBorder="1" applyAlignment="1">
      <alignment horizontal="center" vertical="center"/>
    </xf>
    <xf numFmtId="179" fontId="15" fillId="0" borderId="2" xfId="3" applyNumberFormat="1" applyFont="1" applyBorder="1" applyAlignment="1">
      <alignment horizontal="center" vertical="center" wrapText="1"/>
    </xf>
    <xf numFmtId="0" fontId="4" fillId="0" borderId="2" xfId="0" applyFont="1" applyBorder="1" applyAlignment="1">
      <alignment horizontal="center" vertical="center"/>
    </xf>
    <xf numFmtId="176" fontId="5" fillId="0" borderId="5"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77" fontId="5" fillId="0" borderId="5" xfId="0" applyNumberFormat="1" applyFont="1" applyBorder="1" applyAlignment="1">
      <alignment horizontal="center" vertical="center" wrapText="1"/>
    </xf>
    <xf numFmtId="177" fontId="5" fillId="0" borderId="6"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176" fontId="5"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6"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5">
    <cellStyle name="百分比" xfId="1" builtinId="5"/>
    <cellStyle name="常规" xfId="0" builtinId="0"/>
    <cellStyle name="常规 2" xfId="3"/>
    <cellStyle name="常规_10.21考场" xfId="2"/>
    <cellStyle name="常规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126"/>
  <sheetViews>
    <sheetView topLeftCell="A112" workbookViewId="0">
      <selection activeCell="L124" sqref="L124"/>
    </sheetView>
  </sheetViews>
  <sheetFormatPr defaultRowHeight="13.5"/>
  <cols>
    <col min="1" max="1" width="5.75" style="22" customWidth="1"/>
    <col min="2" max="2" width="7.625" customWidth="1"/>
    <col min="3" max="3" width="5.25" customWidth="1"/>
    <col min="4" max="4" width="11.5" customWidth="1"/>
    <col min="5" max="5" width="33" customWidth="1"/>
    <col min="6" max="6" width="10.625" customWidth="1"/>
    <col min="7" max="7" width="8" customWidth="1"/>
    <col min="8" max="8" width="9.875" customWidth="1"/>
    <col min="9" max="9" width="8.25" customWidth="1"/>
    <col min="10" max="10" width="7.625" customWidth="1"/>
    <col min="11" max="11" width="7.125" customWidth="1"/>
    <col min="12" max="12" width="7.5" customWidth="1"/>
  </cols>
  <sheetData>
    <row r="1" spans="1:12" ht="24" customHeight="1">
      <c r="A1" s="51" t="s">
        <v>27</v>
      </c>
      <c r="B1" s="52"/>
      <c r="C1" s="52"/>
      <c r="D1" s="52"/>
      <c r="E1" s="52"/>
      <c r="F1" s="52"/>
      <c r="G1" s="52"/>
      <c r="H1" s="52"/>
      <c r="I1" s="52"/>
      <c r="J1" s="52"/>
      <c r="K1" s="52"/>
      <c r="L1" s="52"/>
    </row>
    <row r="2" spans="1:12" ht="24" customHeight="1">
      <c r="A2" s="53" t="s">
        <v>5</v>
      </c>
      <c r="B2" s="55" t="s">
        <v>13</v>
      </c>
      <c r="C2" s="55" t="s">
        <v>14</v>
      </c>
      <c r="D2" s="57" t="s">
        <v>6</v>
      </c>
      <c r="E2" s="55" t="s">
        <v>7</v>
      </c>
      <c r="F2" s="55" t="s">
        <v>8</v>
      </c>
      <c r="G2" s="59" t="s">
        <v>9</v>
      </c>
      <c r="H2" s="60"/>
      <c r="I2" s="59" t="s">
        <v>10</v>
      </c>
      <c r="J2" s="60"/>
      <c r="K2" s="61" t="s">
        <v>11</v>
      </c>
      <c r="L2" s="49" t="s">
        <v>12</v>
      </c>
    </row>
    <row r="3" spans="1:12" s="11" customFormat="1" ht="30" customHeight="1">
      <c r="A3" s="54"/>
      <c r="B3" s="56"/>
      <c r="C3" s="56"/>
      <c r="D3" s="58"/>
      <c r="E3" s="56"/>
      <c r="F3" s="56"/>
      <c r="G3" s="9" t="s">
        <v>0</v>
      </c>
      <c r="H3" s="6" t="s">
        <v>19</v>
      </c>
      <c r="I3" s="8" t="s">
        <v>0</v>
      </c>
      <c r="J3" s="10">
        <v>0.5</v>
      </c>
      <c r="K3" s="62"/>
      <c r="L3" s="50"/>
    </row>
    <row r="4" spans="1:12" ht="27" customHeight="1">
      <c r="A4" s="21">
        <v>1</v>
      </c>
      <c r="B4" s="28" t="s">
        <v>28</v>
      </c>
      <c r="C4" s="28" t="s">
        <v>2</v>
      </c>
      <c r="D4" s="29" t="s">
        <v>52</v>
      </c>
      <c r="E4" s="29" t="s">
        <v>53</v>
      </c>
      <c r="F4" s="29" t="s">
        <v>54</v>
      </c>
      <c r="G4" s="30">
        <v>127</v>
      </c>
      <c r="H4" s="46">
        <f t="shared" ref="H4:H12" si="0">G4/2*0.5</f>
        <v>31.75</v>
      </c>
      <c r="I4" s="30">
        <v>79</v>
      </c>
      <c r="J4" s="7">
        <f t="shared" ref="J4:J12" si="1">I4*0.5</f>
        <v>39.5</v>
      </c>
      <c r="K4" s="46">
        <f t="shared" ref="K4:K12" si="2">H4+J4</f>
        <v>71.25</v>
      </c>
      <c r="L4" s="15" t="s">
        <v>381</v>
      </c>
    </row>
    <row r="5" spans="1:12" ht="27" customHeight="1">
      <c r="A5" s="21">
        <v>2</v>
      </c>
      <c r="B5" s="28" t="s">
        <v>30</v>
      </c>
      <c r="C5" s="28" t="s">
        <v>1</v>
      </c>
      <c r="D5" s="29" t="s">
        <v>56</v>
      </c>
      <c r="E5" s="29" t="s">
        <v>53</v>
      </c>
      <c r="F5" s="29" t="s">
        <v>54</v>
      </c>
      <c r="G5" s="30">
        <v>120</v>
      </c>
      <c r="H5" s="46">
        <f t="shared" si="0"/>
        <v>30</v>
      </c>
      <c r="I5" s="30">
        <v>80.400000000000006</v>
      </c>
      <c r="J5" s="7">
        <f t="shared" si="1"/>
        <v>40.200000000000003</v>
      </c>
      <c r="K5" s="46">
        <f t="shared" si="2"/>
        <v>70.2</v>
      </c>
      <c r="L5" s="15"/>
    </row>
    <row r="6" spans="1:12" ht="27" customHeight="1">
      <c r="A6" s="21">
        <v>3</v>
      </c>
      <c r="B6" s="28" t="s">
        <v>29</v>
      </c>
      <c r="C6" s="28" t="s">
        <v>2</v>
      </c>
      <c r="D6" s="29" t="s">
        <v>55</v>
      </c>
      <c r="E6" s="29" t="s">
        <v>53</v>
      </c>
      <c r="F6" s="29" t="s">
        <v>54</v>
      </c>
      <c r="G6" s="30">
        <v>121</v>
      </c>
      <c r="H6" s="46">
        <f t="shared" si="0"/>
        <v>30.25</v>
      </c>
      <c r="I6" s="30">
        <v>72.8</v>
      </c>
      <c r="J6" s="7">
        <f t="shared" si="1"/>
        <v>36.4</v>
      </c>
      <c r="K6" s="46">
        <f t="shared" si="2"/>
        <v>66.650000000000006</v>
      </c>
      <c r="L6" s="15"/>
    </row>
    <row r="7" spans="1:12" ht="27" customHeight="1">
      <c r="A7" s="21">
        <v>4</v>
      </c>
      <c r="B7" s="28" t="s">
        <v>31</v>
      </c>
      <c r="C7" s="28" t="s">
        <v>2</v>
      </c>
      <c r="D7" s="29" t="s">
        <v>57</v>
      </c>
      <c r="E7" s="29" t="s">
        <v>53</v>
      </c>
      <c r="F7" s="29" t="s">
        <v>58</v>
      </c>
      <c r="G7" s="26">
        <v>100.5</v>
      </c>
      <c r="H7" s="46">
        <f t="shared" si="0"/>
        <v>25.125</v>
      </c>
      <c r="I7" s="30">
        <v>84.2</v>
      </c>
      <c r="J7" s="7">
        <f t="shared" si="1"/>
        <v>42.1</v>
      </c>
      <c r="K7" s="46">
        <f t="shared" si="2"/>
        <v>67.224999999999994</v>
      </c>
      <c r="L7" s="15" t="s">
        <v>381</v>
      </c>
    </row>
    <row r="8" spans="1:12" ht="27" customHeight="1">
      <c r="A8" s="21">
        <v>5</v>
      </c>
      <c r="B8" s="28" t="s">
        <v>33</v>
      </c>
      <c r="C8" s="28" t="s">
        <v>1</v>
      </c>
      <c r="D8" s="29" t="s">
        <v>60</v>
      </c>
      <c r="E8" s="29" t="s">
        <v>53</v>
      </c>
      <c r="F8" s="29" t="s">
        <v>58</v>
      </c>
      <c r="G8" s="26">
        <v>84.5</v>
      </c>
      <c r="H8" s="46">
        <f t="shared" si="0"/>
        <v>21.125</v>
      </c>
      <c r="I8" s="30">
        <v>79.400000000000006</v>
      </c>
      <c r="J8" s="7">
        <f t="shared" si="1"/>
        <v>39.700000000000003</v>
      </c>
      <c r="K8" s="46">
        <f t="shared" si="2"/>
        <v>60.825000000000003</v>
      </c>
      <c r="L8" s="15"/>
    </row>
    <row r="9" spans="1:12" ht="27" customHeight="1">
      <c r="A9" s="21">
        <v>6</v>
      </c>
      <c r="B9" s="28" t="s">
        <v>32</v>
      </c>
      <c r="C9" s="28" t="s">
        <v>1</v>
      </c>
      <c r="D9" s="29" t="s">
        <v>59</v>
      </c>
      <c r="E9" s="29" t="s">
        <v>53</v>
      </c>
      <c r="F9" s="29" t="s">
        <v>58</v>
      </c>
      <c r="G9" s="26">
        <v>91</v>
      </c>
      <c r="H9" s="46">
        <f t="shared" si="0"/>
        <v>22.75</v>
      </c>
      <c r="I9" s="30">
        <v>76</v>
      </c>
      <c r="J9" s="7">
        <f t="shared" si="1"/>
        <v>38</v>
      </c>
      <c r="K9" s="46">
        <f t="shared" si="2"/>
        <v>60.75</v>
      </c>
      <c r="L9" s="15"/>
    </row>
    <row r="10" spans="1:12" ht="27" customHeight="1">
      <c r="A10" s="21">
        <v>7</v>
      </c>
      <c r="B10" s="28" t="s">
        <v>35</v>
      </c>
      <c r="C10" s="28" t="s">
        <v>1</v>
      </c>
      <c r="D10" s="29" t="s">
        <v>64</v>
      </c>
      <c r="E10" s="29" t="s">
        <v>62</v>
      </c>
      <c r="F10" s="29" t="s">
        <v>63</v>
      </c>
      <c r="G10" s="26">
        <v>128.5</v>
      </c>
      <c r="H10" s="46">
        <f t="shared" si="0"/>
        <v>32.125</v>
      </c>
      <c r="I10" s="30">
        <v>78.599999999999994</v>
      </c>
      <c r="J10" s="7">
        <f t="shared" si="1"/>
        <v>39.299999999999997</v>
      </c>
      <c r="K10" s="46">
        <f t="shared" si="2"/>
        <v>71.424999999999997</v>
      </c>
      <c r="L10" s="15" t="s">
        <v>381</v>
      </c>
    </row>
    <row r="11" spans="1:12" ht="27" customHeight="1">
      <c r="A11" s="21">
        <v>8</v>
      </c>
      <c r="B11" s="28" t="s">
        <v>4</v>
      </c>
      <c r="C11" s="28" t="s">
        <v>2</v>
      </c>
      <c r="D11" s="29" t="s">
        <v>65</v>
      </c>
      <c r="E11" s="29" t="s">
        <v>62</v>
      </c>
      <c r="F11" s="29" t="s">
        <v>63</v>
      </c>
      <c r="G11" s="26">
        <v>126</v>
      </c>
      <c r="H11" s="46">
        <f t="shared" si="0"/>
        <v>31.5</v>
      </c>
      <c r="I11" s="30">
        <v>79.400000000000006</v>
      </c>
      <c r="J11" s="7">
        <f t="shared" si="1"/>
        <v>39.700000000000003</v>
      </c>
      <c r="K11" s="46">
        <f t="shared" si="2"/>
        <v>71.2</v>
      </c>
      <c r="L11" s="15"/>
    </row>
    <row r="12" spans="1:12" ht="27" customHeight="1">
      <c r="A12" s="21">
        <v>9</v>
      </c>
      <c r="B12" s="28" t="s">
        <v>34</v>
      </c>
      <c r="C12" s="28" t="s">
        <v>1</v>
      </c>
      <c r="D12" s="29" t="s">
        <v>61</v>
      </c>
      <c r="E12" s="29" t="s">
        <v>62</v>
      </c>
      <c r="F12" s="29" t="s">
        <v>63</v>
      </c>
      <c r="G12" s="26">
        <v>132.5</v>
      </c>
      <c r="H12" s="46">
        <f t="shared" si="0"/>
        <v>33.125</v>
      </c>
      <c r="I12" s="30">
        <v>75.400000000000006</v>
      </c>
      <c r="J12" s="7">
        <f t="shared" si="1"/>
        <v>37.700000000000003</v>
      </c>
      <c r="K12" s="46">
        <f t="shared" si="2"/>
        <v>70.825000000000003</v>
      </c>
      <c r="L12" s="15"/>
    </row>
    <row r="13" spans="1:12" ht="27" customHeight="1">
      <c r="A13" s="21">
        <v>10</v>
      </c>
      <c r="B13" s="28" t="s">
        <v>36</v>
      </c>
      <c r="C13" s="28" t="s">
        <v>2</v>
      </c>
      <c r="D13" s="29" t="s">
        <v>66</v>
      </c>
      <c r="E13" s="29" t="s">
        <v>62</v>
      </c>
      <c r="F13" s="29" t="s">
        <v>67</v>
      </c>
      <c r="G13" s="26">
        <v>138.5</v>
      </c>
      <c r="H13" s="46">
        <f t="shared" ref="H13:H63" si="3">G13/2*0.5</f>
        <v>34.625</v>
      </c>
      <c r="I13" s="30">
        <v>79</v>
      </c>
      <c r="J13" s="7">
        <f t="shared" ref="J13:J18" si="4">I13*0.5</f>
        <v>39.5</v>
      </c>
      <c r="K13" s="46">
        <f t="shared" ref="K13:K63" si="5">H13+J13</f>
        <v>74.125</v>
      </c>
      <c r="L13" s="15" t="s">
        <v>381</v>
      </c>
    </row>
    <row r="14" spans="1:12" ht="27" customHeight="1">
      <c r="A14" s="21">
        <v>11</v>
      </c>
      <c r="B14" s="28" t="s">
        <v>37</v>
      </c>
      <c r="C14" s="28" t="s">
        <v>1</v>
      </c>
      <c r="D14" s="29" t="s">
        <v>68</v>
      </c>
      <c r="E14" s="29" t="s">
        <v>62</v>
      </c>
      <c r="F14" s="29" t="s">
        <v>67</v>
      </c>
      <c r="G14" s="26">
        <v>137.5</v>
      </c>
      <c r="H14" s="46">
        <f t="shared" si="3"/>
        <v>34.375</v>
      </c>
      <c r="I14" s="30">
        <v>77.599999999999994</v>
      </c>
      <c r="J14" s="7">
        <f t="shared" si="4"/>
        <v>38.799999999999997</v>
      </c>
      <c r="K14" s="46">
        <f t="shared" si="5"/>
        <v>73.174999999999997</v>
      </c>
      <c r="L14" s="15"/>
    </row>
    <row r="15" spans="1:12" ht="27" customHeight="1">
      <c r="A15" s="21">
        <v>12</v>
      </c>
      <c r="B15" s="28" t="s">
        <v>38</v>
      </c>
      <c r="C15" s="28" t="s">
        <v>1</v>
      </c>
      <c r="D15" s="29" t="s">
        <v>69</v>
      </c>
      <c r="E15" s="29" t="s">
        <v>62</v>
      </c>
      <c r="F15" s="29" t="s">
        <v>67</v>
      </c>
      <c r="G15" s="26">
        <v>129</v>
      </c>
      <c r="H15" s="46">
        <f t="shared" si="3"/>
        <v>32.25</v>
      </c>
      <c r="I15" s="30">
        <v>78.8</v>
      </c>
      <c r="J15" s="7">
        <f>I15*0.5</f>
        <v>39.4</v>
      </c>
      <c r="K15" s="46">
        <f t="shared" si="5"/>
        <v>71.650000000000006</v>
      </c>
      <c r="L15" s="15"/>
    </row>
    <row r="16" spans="1:12" ht="27" customHeight="1">
      <c r="A16" s="21">
        <v>13</v>
      </c>
      <c r="B16" s="28" t="s">
        <v>39</v>
      </c>
      <c r="C16" s="28" t="s">
        <v>40</v>
      </c>
      <c r="D16" s="29" t="s">
        <v>70</v>
      </c>
      <c r="E16" s="29" t="s">
        <v>71</v>
      </c>
      <c r="F16" s="29" t="s">
        <v>72</v>
      </c>
      <c r="G16" s="31">
        <v>122</v>
      </c>
      <c r="H16" s="46">
        <f t="shared" si="3"/>
        <v>30.5</v>
      </c>
      <c r="I16" s="30">
        <v>77.599999999999994</v>
      </c>
      <c r="J16" s="7">
        <f>I16*0.5</f>
        <v>38.799999999999997</v>
      </c>
      <c r="K16" s="46">
        <f t="shared" si="5"/>
        <v>69.3</v>
      </c>
      <c r="L16" s="15" t="s">
        <v>381</v>
      </c>
    </row>
    <row r="17" spans="1:12" ht="27" customHeight="1">
      <c r="A17" s="21">
        <v>14</v>
      </c>
      <c r="B17" s="28" t="s">
        <v>41</v>
      </c>
      <c r="C17" s="28" t="s">
        <v>1</v>
      </c>
      <c r="D17" s="29" t="s">
        <v>73</v>
      </c>
      <c r="E17" s="29" t="s">
        <v>71</v>
      </c>
      <c r="F17" s="29" t="s">
        <v>72</v>
      </c>
      <c r="G17" s="26">
        <v>115.5</v>
      </c>
      <c r="H17" s="46">
        <f t="shared" si="3"/>
        <v>28.875</v>
      </c>
      <c r="I17" s="30">
        <v>77.8</v>
      </c>
      <c r="J17" s="7">
        <f>I17*0.5</f>
        <v>38.9</v>
      </c>
      <c r="K17" s="46">
        <f t="shared" si="5"/>
        <v>67.775000000000006</v>
      </c>
      <c r="L17" s="15"/>
    </row>
    <row r="18" spans="1:12" ht="27" customHeight="1">
      <c r="A18" s="21">
        <v>15</v>
      </c>
      <c r="B18" s="28" t="s">
        <v>42</v>
      </c>
      <c r="C18" s="28" t="s">
        <v>2</v>
      </c>
      <c r="D18" s="29" t="s">
        <v>74</v>
      </c>
      <c r="E18" s="29" t="s">
        <v>71</v>
      </c>
      <c r="F18" s="29" t="s">
        <v>72</v>
      </c>
      <c r="G18" s="26">
        <v>115</v>
      </c>
      <c r="H18" s="46">
        <f t="shared" si="3"/>
        <v>28.75</v>
      </c>
      <c r="I18" s="30">
        <v>74</v>
      </c>
      <c r="J18" s="7">
        <f t="shared" si="4"/>
        <v>37</v>
      </c>
      <c r="K18" s="46">
        <f t="shared" si="5"/>
        <v>65.75</v>
      </c>
      <c r="L18" s="15"/>
    </row>
    <row r="19" spans="1:12" ht="27" customHeight="1">
      <c r="A19" s="21">
        <v>16</v>
      </c>
      <c r="B19" s="28" t="s">
        <v>15</v>
      </c>
      <c r="C19" s="28" t="s">
        <v>1</v>
      </c>
      <c r="D19" s="29" t="s">
        <v>78</v>
      </c>
      <c r="E19" s="29" t="s">
        <v>76</v>
      </c>
      <c r="F19" s="29" t="s">
        <v>77</v>
      </c>
      <c r="G19" s="31">
        <v>124</v>
      </c>
      <c r="H19" s="46">
        <f t="shared" ref="H19:H27" si="6">G19/2*0.5</f>
        <v>31</v>
      </c>
      <c r="I19" s="30">
        <v>79.8</v>
      </c>
      <c r="J19" s="7">
        <f t="shared" ref="J19:J29" si="7">I19*0.5</f>
        <v>39.9</v>
      </c>
      <c r="K19" s="46">
        <f t="shared" ref="K19:K27" si="8">H19+J19</f>
        <v>70.900000000000006</v>
      </c>
      <c r="L19" s="15" t="s">
        <v>381</v>
      </c>
    </row>
    <row r="20" spans="1:12" ht="27" customHeight="1">
      <c r="A20" s="21">
        <v>17</v>
      </c>
      <c r="B20" s="28" t="s">
        <v>44</v>
      </c>
      <c r="C20" s="28" t="s">
        <v>1</v>
      </c>
      <c r="D20" s="29" t="s">
        <v>79</v>
      </c>
      <c r="E20" s="29" t="s">
        <v>76</v>
      </c>
      <c r="F20" s="29" t="s">
        <v>77</v>
      </c>
      <c r="G20" s="14">
        <v>122</v>
      </c>
      <c r="H20" s="46">
        <f t="shared" si="6"/>
        <v>30.5</v>
      </c>
      <c r="I20" s="30">
        <v>79.2</v>
      </c>
      <c r="J20" s="7">
        <f t="shared" si="7"/>
        <v>39.6</v>
      </c>
      <c r="K20" s="46">
        <f t="shared" si="8"/>
        <v>70.099999999999994</v>
      </c>
      <c r="L20" s="15"/>
    </row>
    <row r="21" spans="1:12" ht="27" customHeight="1">
      <c r="A21" s="21">
        <v>18</v>
      </c>
      <c r="B21" s="28" t="s">
        <v>43</v>
      </c>
      <c r="C21" s="28" t="s">
        <v>2</v>
      </c>
      <c r="D21" s="29" t="s">
        <v>75</v>
      </c>
      <c r="E21" s="29" t="s">
        <v>76</v>
      </c>
      <c r="F21" s="29" t="s">
        <v>77</v>
      </c>
      <c r="G21" s="26">
        <v>127</v>
      </c>
      <c r="H21" s="46">
        <f t="shared" si="6"/>
        <v>31.75</v>
      </c>
      <c r="I21" s="30">
        <v>75.400000000000006</v>
      </c>
      <c r="J21" s="7">
        <f t="shared" si="7"/>
        <v>37.700000000000003</v>
      </c>
      <c r="K21" s="46">
        <f t="shared" si="8"/>
        <v>69.45</v>
      </c>
      <c r="L21" s="15"/>
    </row>
    <row r="22" spans="1:12" ht="27" customHeight="1">
      <c r="A22" s="21">
        <v>19</v>
      </c>
      <c r="B22" s="28" t="s">
        <v>46</v>
      </c>
      <c r="C22" s="28" t="s">
        <v>1</v>
      </c>
      <c r="D22" s="29" t="s">
        <v>82</v>
      </c>
      <c r="E22" s="29" t="s">
        <v>76</v>
      </c>
      <c r="F22" s="29" t="s">
        <v>81</v>
      </c>
      <c r="G22" s="14">
        <v>131</v>
      </c>
      <c r="H22" s="46">
        <f t="shared" si="6"/>
        <v>32.75</v>
      </c>
      <c r="I22" s="30">
        <v>80.2</v>
      </c>
      <c r="J22" s="7">
        <f t="shared" si="7"/>
        <v>40.1</v>
      </c>
      <c r="K22" s="46">
        <f t="shared" si="8"/>
        <v>72.849999999999994</v>
      </c>
      <c r="L22" s="15" t="s">
        <v>381</v>
      </c>
    </row>
    <row r="23" spans="1:12" ht="27" customHeight="1">
      <c r="A23" s="21">
        <v>20</v>
      </c>
      <c r="B23" s="28" t="s">
        <v>47</v>
      </c>
      <c r="C23" s="28" t="s">
        <v>1</v>
      </c>
      <c r="D23" s="29" t="s">
        <v>83</v>
      </c>
      <c r="E23" s="29" t="s">
        <v>76</v>
      </c>
      <c r="F23" s="29" t="s">
        <v>81</v>
      </c>
      <c r="G23" s="14">
        <v>125.5</v>
      </c>
      <c r="H23" s="46">
        <f t="shared" si="6"/>
        <v>31.375</v>
      </c>
      <c r="I23" s="30">
        <v>79.2</v>
      </c>
      <c r="J23" s="14">
        <f t="shared" si="7"/>
        <v>39.6</v>
      </c>
      <c r="K23" s="46">
        <f t="shared" si="8"/>
        <v>70.974999999999994</v>
      </c>
      <c r="L23" s="15"/>
    </row>
    <row r="24" spans="1:12" ht="27" customHeight="1">
      <c r="A24" s="21">
        <v>21</v>
      </c>
      <c r="B24" s="28" t="s">
        <v>45</v>
      </c>
      <c r="C24" s="28" t="s">
        <v>1</v>
      </c>
      <c r="D24" s="29" t="s">
        <v>80</v>
      </c>
      <c r="E24" s="29" t="s">
        <v>76</v>
      </c>
      <c r="F24" s="29" t="s">
        <v>81</v>
      </c>
      <c r="G24" s="14">
        <v>131</v>
      </c>
      <c r="H24" s="46">
        <f t="shared" si="6"/>
        <v>32.75</v>
      </c>
      <c r="I24" s="30">
        <v>75.400000000000006</v>
      </c>
      <c r="J24" s="7">
        <f t="shared" si="7"/>
        <v>37.700000000000003</v>
      </c>
      <c r="K24" s="46">
        <f t="shared" si="8"/>
        <v>70.45</v>
      </c>
      <c r="L24" s="5"/>
    </row>
    <row r="25" spans="1:12" ht="27" customHeight="1">
      <c r="A25" s="21">
        <v>22</v>
      </c>
      <c r="B25" s="2" t="s">
        <v>48</v>
      </c>
      <c r="C25" s="2" t="s">
        <v>40</v>
      </c>
      <c r="D25" s="29" t="s">
        <v>84</v>
      </c>
      <c r="E25" s="2" t="s">
        <v>85</v>
      </c>
      <c r="F25" s="2" t="s">
        <v>86</v>
      </c>
      <c r="G25" s="14">
        <v>129.5</v>
      </c>
      <c r="H25" s="46">
        <f t="shared" si="6"/>
        <v>32.375</v>
      </c>
      <c r="I25" s="30">
        <v>79</v>
      </c>
      <c r="J25" s="14">
        <f t="shared" si="7"/>
        <v>39.5</v>
      </c>
      <c r="K25" s="46">
        <f t="shared" si="8"/>
        <v>71.875</v>
      </c>
      <c r="L25" s="15" t="s">
        <v>381</v>
      </c>
    </row>
    <row r="26" spans="1:12" ht="27" customHeight="1">
      <c r="A26" s="21">
        <v>23</v>
      </c>
      <c r="B26" s="2" t="s">
        <v>49</v>
      </c>
      <c r="C26" s="2" t="s">
        <v>50</v>
      </c>
      <c r="D26" s="29" t="s">
        <v>87</v>
      </c>
      <c r="E26" s="2" t="s">
        <v>85</v>
      </c>
      <c r="F26" s="2" t="s">
        <v>86</v>
      </c>
      <c r="G26" s="14">
        <v>125.5</v>
      </c>
      <c r="H26" s="46">
        <f t="shared" si="6"/>
        <v>31.375</v>
      </c>
      <c r="I26" s="30">
        <v>80.400000000000006</v>
      </c>
      <c r="J26" s="14">
        <f t="shared" si="7"/>
        <v>40.200000000000003</v>
      </c>
      <c r="K26" s="46">
        <f t="shared" si="8"/>
        <v>71.575000000000003</v>
      </c>
      <c r="L26" s="13"/>
    </row>
    <row r="27" spans="1:12" ht="27" customHeight="1">
      <c r="A27" s="21">
        <v>24</v>
      </c>
      <c r="B27" s="2" t="s">
        <v>51</v>
      </c>
      <c r="C27" s="2" t="s">
        <v>50</v>
      </c>
      <c r="D27" s="29" t="s">
        <v>88</v>
      </c>
      <c r="E27" s="2" t="s">
        <v>85</v>
      </c>
      <c r="F27" s="2" t="s">
        <v>86</v>
      </c>
      <c r="G27" s="14">
        <v>104</v>
      </c>
      <c r="H27" s="46">
        <f t="shared" si="6"/>
        <v>26</v>
      </c>
      <c r="I27" s="30">
        <v>75</v>
      </c>
      <c r="J27" s="19">
        <f t="shared" si="7"/>
        <v>37.5</v>
      </c>
      <c r="K27" s="46">
        <f t="shared" si="8"/>
        <v>63.5</v>
      </c>
      <c r="L27" s="16"/>
    </row>
    <row r="28" spans="1:12" ht="27" customHeight="1">
      <c r="A28" s="21">
        <v>25</v>
      </c>
      <c r="B28" s="35" t="s">
        <v>99</v>
      </c>
      <c r="C28" s="35" t="s">
        <v>2</v>
      </c>
      <c r="D28" s="36" t="s">
        <v>100</v>
      </c>
      <c r="E28" s="37" t="s">
        <v>97</v>
      </c>
      <c r="F28" s="37" t="s">
        <v>98</v>
      </c>
      <c r="G28" s="38">
        <v>113.5</v>
      </c>
      <c r="H28" s="46">
        <f t="shared" ref="H28:H39" si="9">G28/2*0.5</f>
        <v>28.375</v>
      </c>
      <c r="I28" s="19">
        <v>83</v>
      </c>
      <c r="J28" s="19">
        <f t="shared" si="7"/>
        <v>41.5</v>
      </c>
      <c r="K28" s="46">
        <f t="shared" ref="K28:K39" si="10">H28+J28</f>
        <v>69.875</v>
      </c>
      <c r="L28" s="18" t="s">
        <v>379</v>
      </c>
    </row>
    <row r="29" spans="1:12" ht="27" customHeight="1">
      <c r="A29" s="21">
        <v>26</v>
      </c>
      <c r="B29" s="35" t="s">
        <v>96</v>
      </c>
      <c r="C29" s="35" t="s">
        <v>2</v>
      </c>
      <c r="D29" s="36" t="s">
        <v>18</v>
      </c>
      <c r="E29" s="37" t="s">
        <v>97</v>
      </c>
      <c r="F29" s="37" t="s">
        <v>98</v>
      </c>
      <c r="G29" s="38">
        <v>116</v>
      </c>
      <c r="H29" s="46">
        <f t="shared" si="9"/>
        <v>29</v>
      </c>
      <c r="I29" s="19">
        <v>77.400000000000006</v>
      </c>
      <c r="J29" s="19">
        <f t="shared" si="7"/>
        <v>38.700000000000003</v>
      </c>
      <c r="K29" s="46">
        <f t="shared" si="10"/>
        <v>67.7</v>
      </c>
      <c r="L29" s="20"/>
    </row>
    <row r="30" spans="1:12" ht="27" customHeight="1">
      <c r="A30" s="21">
        <v>27</v>
      </c>
      <c r="B30" s="35" t="s">
        <v>101</v>
      </c>
      <c r="C30" s="35" t="s">
        <v>2</v>
      </c>
      <c r="D30" s="36" t="s">
        <v>102</v>
      </c>
      <c r="E30" s="37" t="s">
        <v>97</v>
      </c>
      <c r="F30" s="37" t="s">
        <v>98</v>
      </c>
      <c r="G30" s="38">
        <v>112</v>
      </c>
      <c r="H30" s="46">
        <f t="shared" si="9"/>
        <v>28</v>
      </c>
      <c r="I30" s="14" t="s">
        <v>378</v>
      </c>
      <c r="J30" s="14">
        <v>0</v>
      </c>
      <c r="K30" s="46">
        <f t="shared" si="10"/>
        <v>28</v>
      </c>
      <c r="L30" s="17"/>
    </row>
    <row r="31" spans="1:12" ht="27" customHeight="1">
      <c r="A31" s="21">
        <v>28</v>
      </c>
      <c r="B31" s="35" t="s">
        <v>110</v>
      </c>
      <c r="C31" s="35" t="s">
        <v>1</v>
      </c>
      <c r="D31" s="36" t="s">
        <v>111</v>
      </c>
      <c r="E31" s="37" t="s">
        <v>105</v>
      </c>
      <c r="F31" s="37" t="s">
        <v>98</v>
      </c>
      <c r="G31" s="3">
        <v>118.5</v>
      </c>
      <c r="H31" s="46">
        <f t="shared" si="9"/>
        <v>29.625</v>
      </c>
      <c r="I31" s="14">
        <v>82.6</v>
      </c>
      <c r="J31" s="14">
        <f t="shared" ref="J31:J40" si="11">I31*0.5</f>
        <v>41.3</v>
      </c>
      <c r="K31" s="46">
        <f t="shared" si="10"/>
        <v>70.924999999999997</v>
      </c>
      <c r="L31" s="17" t="s">
        <v>379</v>
      </c>
    </row>
    <row r="32" spans="1:12" ht="27" customHeight="1">
      <c r="A32" s="21">
        <v>29</v>
      </c>
      <c r="B32" s="35" t="s">
        <v>103</v>
      </c>
      <c r="C32" s="35" t="s">
        <v>2</v>
      </c>
      <c r="D32" s="36" t="s">
        <v>104</v>
      </c>
      <c r="E32" s="37" t="s">
        <v>105</v>
      </c>
      <c r="F32" s="37" t="s">
        <v>98</v>
      </c>
      <c r="G32" s="3">
        <v>128.5</v>
      </c>
      <c r="H32" s="46">
        <f t="shared" si="9"/>
        <v>32.125</v>
      </c>
      <c r="I32" s="14">
        <v>76.400000000000006</v>
      </c>
      <c r="J32" s="14">
        <f t="shared" si="11"/>
        <v>38.200000000000003</v>
      </c>
      <c r="K32" s="46">
        <f t="shared" si="10"/>
        <v>70.325000000000003</v>
      </c>
      <c r="L32" s="17" t="s">
        <v>379</v>
      </c>
    </row>
    <row r="33" spans="1:12" ht="27" customHeight="1">
      <c r="A33" s="21">
        <v>30</v>
      </c>
      <c r="B33" s="35" t="s">
        <v>108</v>
      </c>
      <c r="C33" s="35" t="s">
        <v>2</v>
      </c>
      <c r="D33" s="36" t="s">
        <v>109</v>
      </c>
      <c r="E33" s="37" t="s">
        <v>105</v>
      </c>
      <c r="F33" s="37" t="s">
        <v>98</v>
      </c>
      <c r="G33" s="3">
        <v>119</v>
      </c>
      <c r="H33" s="46">
        <f t="shared" si="9"/>
        <v>29.75</v>
      </c>
      <c r="I33" s="14">
        <v>81</v>
      </c>
      <c r="J33" s="14">
        <f t="shared" si="11"/>
        <v>40.5</v>
      </c>
      <c r="K33" s="46">
        <f t="shared" si="10"/>
        <v>70.25</v>
      </c>
      <c r="L33" s="17" t="s">
        <v>379</v>
      </c>
    </row>
    <row r="34" spans="1:12" ht="27" customHeight="1">
      <c r="A34" s="21">
        <v>31</v>
      </c>
      <c r="B34" s="35" t="s">
        <v>106</v>
      </c>
      <c r="C34" s="35" t="s">
        <v>2</v>
      </c>
      <c r="D34" s="36" t="s">
        <v>107</v>
      </c>
      <c r="E34" s="37" t="s">
        <v>105</v>
      </c>
      <c r="F34" s="37" t="s">
        <v>98</v>
      </c>
      <c r="G34" s="3">
        <v>122.5</v>
      </c>
      <c r="H34" s="46">
        <f t="shared" si="9"/>
        <v>30.625</v>
      </c>
      <c r="I34" s="14">
        <v>78.599999999999994</v>
      </c>
      <c r="J34" s="14">
        <f t="shared" si="11"/>
        <v>39.299999999999997</v>
      </c>
      <c r="K34" s="46">
        <f t="shared" si="10"/>
        <v>69.924999999999997</v>
      </c>
      <c r="L34" s="17"/>
    </row>
    <row r="35" spans="1:12" ht="27" customHeight="1">
      <c r="A35" s="21">
        <v>32</v>
      </c>
      <c r="B35" s="35" t="s">
        <v>117</v>
      </c>
      <c r="C35" s="35" t="s">
        <v>2</v>
      </c>
      <c r="D35" s="36" t="s">
        <v>118</v>
      </c>
      <c r="E35" s="37" t="s">
        <v>105</v>
      </c>
      <c r="F35" s="37" t="s">
        <v>98</v>
      </c>
      <c r="G35" s="3">
        <v>115</v>
      </c>
      <c r="H35" s="46">
        <f t="shared" si="9"/>
        <v>28.75</v>
      </c>
      <c r="I35" s="14">
        <v>81.2</v>
      </c>
      <c r="J35" s="14">
        <f t="shared" si="11"/>
        <v>40.6</v>
      </c>
      <c r="K35" s="46">
        <f t="shared" si="10"/>
        <v>69.349999999999994</v>
      </c>
      <c r="L35" s="17"/>
    </row>
    <row r="36" spans="1:12" ht="27" customHeight="1">
      <c r="A36" s="21">
        <v>33</v>
      </c>
      <c r="B36" s="35" t="s">
        <v>112</v>
      </c>
      <c r="C36" s="35" t="s">
        <v>2</v>
      </c>
      <c r="D36" s="36" t="s">
        <v>113</v>
      </c>
      <c r="E36" s="37" t="s">
        <v>105</v>
      </c>
      <c r="F36" s="37" t="s">
        <v>98</v>
      </c>
      <c r="G36" s="3">
        <v>116</v>
      </c>
      <c r="H36" s="46">
        <f t="shared" si="9"/>
        <v>29</v>
      </c>
      <c r="I36" s="14">
        <v>80.2</v>
      </c>
      <c r="J36" s="14">
        <f t="shared" si="11"/>
        <v>40.1</v>
      </c>
      <c r="K36" s="46">
        <f t="shared" si="10"/>
        <v>69.099999999999994</v>
      </c>
      <c r="L36" s="17"/>
    </row>
    <row r="37" spans="1:12" ht="27" customHeight="1">
      <c r="A37" s="21">
        <v>34</v>
      </c>
      <c r="B37" s="35" t="s">
        <v>17</v>
      </c>
      <c r="C37" s="35" t="s">
        <v>2</v>
      </c>
      <c r="D37" s="36" t="s">
        <v>114</v>
      </c>
      <c r="E37" s="37" t="s">
        <v>105</v>
      </c>
      <c r="F37" s="37" t="s">
        <v>98</v>
      </c>
      <c r="G37" s="3">
        <v>115.5</v>
      </c>
      <c r="H37" s="46">
        <f t="shared" si="9"/>
        <v>28.875</v>
      </c>
      <c r="I37" s="14">
        <v>78.400000000000006</v>
      </c>
      <c r="J37" s="14">
        <f t="shared" si="11"/>
        <v>39.200000000000003</v>
      </c>
      <c r="K37" s="46">
        <f t="shared" si="10"/>
        <v>68.075000000000003</v>
      </c>
      <c r="L37" s="17"/>
    </row>
    <row r="38" spans="1:12" ht="27" customHeight="1">
      <c r="A38" s="21">
        <v>35</v>
      </c>
      <c r="B38" s="35" t="s">
        <v>115</v>
      </c>
      <c r="C38" s="35" t="s">
        <v>2</v>
      </c>
      <c r="D38" s="36" t="s">
        <v>116</v>
      </c>
      <c r="E38" s="37" t="s">
        <v>105</v>
      </c>
      <c r="F38" s="37" t="s">
        <v>98</v>
      </c>
      <c r="G38" s="3">
        <v>115.5</v>
      </c>
      <c r="H38" s="46">
        <f t="shared" si="9"/>
        <v>28.875</v>
      </c>
      <c r="I38" s="14">
        <v>75</v>
      </c>
      <c r="J38" s="14">
        <f t="shared" si="11"/>
        <v>37.5</v>
      </c>
      <c r="K38" s="46">
        <f t="shared" si="10"/>
        <v>66.375</v>
      </c>
      <c r="L38" s="17"/>
    </row>
    <row r="39" spans="1:12" ht="27" customHeight="1">
      <c r="A39" s="21">
        <v>36</v>
      </c>
      <c r="B39" s="35" t="s">
        <v>119</v>
      </c>
      <c r="C39" s="35" t="s">
        <v>2</v>
      </c>
      <c r="D39" s="36" t="s">
        <v>120</v>
      </c>
      <c r="E39" s="37" t="s">
        <v>105</v>
      </c>
      <c r="F39" s="37" t="s">
        <v>98</v>
      </c>
      <c r="G39" s="3">
        <v>114.5</v>
      </c>
      <c r="H39" s="46">
        <f t="shared" si="9"/>
        <v>28.625</v>
      </c>
      <c r="I39" s="14">
        <v>74.599999999999994</v>
      </c>
      <c r="J39" s="14">
        <f t="shared" si="11"/>
        <v>37.299999999999997</v>
      </c>
      <c r="K39" s="46">
        <f t="shared" si="10"/>
        <v>65.924999999999997</v>
      </c>
      <c r="L39" s="17"/>
    </row>
    <row r="40" spans="1:12" ht="27" customHeight="1">
      <c r="A40" s="21">
        <v>37</v>
      </c>
      <c r="B40" s="35" t="s">
        <v>121</v>
      </c>
      <c r="C40" s="35" t="s">
        <v>2</v>
      </c>
      <c r="D40" s="36" t="s">
        <v>122</v>
      </c>
      <c r="E40" s="37" t="s">
        <v>123</v>
      </c>
      <c r="F40" s="37" t="s">
        <v>376</v>
      </c>
      <c r="G40" s="4">
        <v>130.5</v>
      </c>
      <c r="H40" s="46">
        <f t="shared" si="3"/>
        <v>32.625</v>
      </c>
      <c r="I40" s="14">
        <v>80.400000000000006</v>
      </c>
      <c r="J40" s="14">
        <f t="shared" si="11"/>
        <v>40.200000000000003</v>
      </c>
      <c r="K40" s="46">
        <f t="shared" si="5"/>
        <v>72.825000000000003</v>
      </c>
      <c r="L40" s="17" t="s">
        <v>379</v>
      </c>
    </row>
    <row r="41" spans="1:12" ht="27" customHeight="1">
      <c r="A41" s="21">
        <v>38</v>
      </c>
      <c r="B41" s="35" t="s">
        <v>124</v>
      </c>
      <c r="C41" s="35" t="s">
        <v>1</v>
      </c>
      <c r="D41" s="36" t="s">
        <v>125</v>
      </c>
      <c r="E41" s="37" t="s">
        <v>123</v>
      </c>
      <c r="F41" s="37" t="s">
        <v>376</v>
      </c>
      <c r="G41" s="3">
        <v>130.5</v>
      </c>
      <c r="H41" s="46">
        <f t="shared" si="3"/>
        <v>32.625</v>
      </c>
      <c r="I41" s="14">
        <v>78.400000000000006</v>
      </c>
      <c r="J41" s="14">
        <f t="shared" ref="J41:J98" si="12">I41*0.5</f>
        <v>39.200000000000003</v>
      </c>
      <c r="K41" s="46">
        <f t="shared" si="5"/>
        <v>71.825000000000003</v>
      </c>
      <c r="L41" s="17"/>
    </row>
    <row r="42" spans="1:12" ht="27" customHeight="1">
      <c r="A42" s="21">
        <v>39</v>
      </c>
      <c r="B42" s="35" t="s">
        <v>126</v>
      </c>
      <c r="C42" s="35" t="s">
        <v>1</v>
      </c>
      <c r="D42" s="36" t="s">
        <v>127</v>
      </c>
      <c r="E42" s="37" t="s">
        <v>123</v>
      </c>
      <c r="F42" s="37" t="s">
        <v>376</v>
      </c>
      <c r="G42" s="3">
        <v>129.5</v>
      </c>
      <c r="H42" s="46">
        <f t="shared" si="3"/>
        <v>32.375</v>
      </c>
      <c r="I42" s="14">
        <v>76.400000000000006</v>
      </c>
      <c r="J42" s="14">
        <f t="shared" si="12"/>
        <v>38.200000000000003</v>
      </c>
      <c r="K42" s="46">
        <f t="shared" si="5"/>
        <v>70.575000000000003</v>
      </c>
      <c r="L42" s="17"/>
    </row>
    <row r="43" spans="1:12" ht="27" customHeight="1">
      <c r="A43" s="21">
        <v>40</v>
      </c>
      <c r="B43" s="35" t="s">
        <v>128</v>
      </c>
      <c r="C43" s="35" t="s">
        <v>1</v>
      </c>
      <c r="D43" s="36" t="s">
        <v>129</v>
      </c>
      <c r="E43" s="37" t="s">
        <v>130</v>
      </c>
      <c r="F43" s="37" t="s">
        <v>131</v>
      </c>
      <c r="G43" s="3">
        <v>130</v>
      </c>
      <c r="H43" s="46">
        <f t="shared" si="3"/>
        <v>32.5</v>
      </c>
      <c r="I43" s="14">
        <v>77.400000000000006</v>
      </c>
      <c r="J43" s="14">
        <f t="shared" si="12"/>
        <v>38.700000000000003</v>
      </c>
      <c r="K43" s="46">
        <f t="shared" si="5"/>
        <v>71.2</v>
      </c>
      <c r="L43" s="17" t="s">
        <v>379</v>
      </c>
    </row>
    <row r="44" spans="1:12" ht="27" customHeight="1">
      <c r="A44" s="21">
        <v>41</v>
      </c>
      <c r="B44" s="35" t="s">
        <v>132</v>
      </c>
      <c r="C44" s="35" t="s">
        <v>2</v>
      </c>
      <c r="D44" s="36" t="s">
        <v>133</v>
      </c>
      <c r="E44" s="37" t="s">
        <v>130</v>
      </c>
      <c r="F44" s="37" t="s">
        <v>131</v>
      </c>
      <c r="G44" s="4">
        <v>121</v>
      </c>
      <c r="H44" s="46">
        <f t="shared" si="3"/>
        <v>30.25</v>
      </c>
      <c r="I44" s="14">
        <v>79.400000000000006</v>
      </c>
      <c r="J44" s="14">
        <f t="shared" si="12"/>
        <v>39.700000000000003</v>
      </c>
      <c r="K44" s="46">
        <f t="shared" si="5"/>
        <v>69.95</v>
      </c>
      <c r="L44" s="17"/>
    </row>
    <row r="45" spans="1:12" ht="27" customHeight="1">
      <c r="A45" s="21">
        <v>42</v>
      </c>
      <c r="B45" s="35" t="s">
        <v>134</v>
      </c>
      <c r="C45" s="35" t="s">
        <v>1</v>
      </c>
      <c r="D45" s="36" t="s">
        <v>135</v>
      </c>
      <c r="E45" s="37" t="s">
        <v>130</v>
      </c>
      <c r="F45" s="37" t="s">
        <v>131</v>
      </c>
      <c r="G45" s="39">
        <v>120</v>
      </c>
      <c r="H45" s="46">
        <f t="shared" si="3"/>
        <v>30</v>
      </c>
      <c r="I45" s="14" t="s">
        <v>378</v>
      </c>
      <c r="J45" s="14">
        <v>0</v>
      </c>
      <c r="K45" s="46">
        <f t="shared" si="5"/>
        <v>30</v>
      </c>
      <c r="L45" s="17"/>
    </row>
    <row r="46" spans="1:12" ht="27" customHeight="1">
      <c r="A46" s="21">
        <v>43</v>
      </c>
      <c r="B46" s="35" t="s">
        <v>140</v>
      </c>
      <c r="C46" s="35" t="s">
        <v>1</v>
      </c>
      <c r="D46" s="36" t="s">
        <v>141</v>
      </c>
      <c r="E46" s="37" t="s">
        <v>138</v>
      </c>
      <c r="F46" s="37" t="s">
        <v>139</v>
      </c>
      <c r="G46" s="39">
        <v>131</v>
      </c>
      <c r="H46" s="46">
        <f t="shared" ref="H46:H54" si="13">G46/2*0.5</f>
        <v>32.75</v>
      </c>
      <c r="I46" s="14">
        <v>83.2</v>
      </c>
      <c r="J46" s="14">
        <f t="shared" ref="J46:J53" si="14">I46*0.5</f>
        <v>41.6</v>
      </c>
      <c r="K46" s="46">
        <f t="shared" ref="K46:K54" si="15">H46+J46</f>
        <v>74.349999999999994</v>
      </c>
      <c r="L46" s="17" t="s">
        <v>379</v>
      </c>
    </row>
    <row r="47" spans="1:12" ht="27" customHeight="1">
      <c r="A47" s="21">
        <v>44</v>
      </c>
      <c r="B47" s="35" t="s">
        <v>142</v>
      </c>
      <c r="C47" s="35" t="s">
        <v>1</v>
      </c>
      <c r="D47" s="36" t="s">
        <v>143</v>
      </c>
      <c r="E47" s="37" t="s">
        <v>138</v>
      </c>
      <c r="F47" s="37" t="s">
        <v>139</v>
      </c>
      <c r="G47" s="39">
        <v>130.5</v>
      </c>
      <c r="H47" s="46">
        <f t="shared" si="13"/>
        <v>32.625</v>
      </c>
      <c r="I47" s="14">
        <v>81</v>
      </c>
      <c r="J47" s="14">
        <f t="shared" si="14"/>
        <v>40.5</v>
      </c>
      <c r="K47" s="46">
        <f t="shared" si="15"/>
        <v>73.125</v>
      </c>
      <c r="L47" s="17"/>
    </row>
    <row r="48" spans="1:12" ht="27" customHeight="1">
      <c r="A48" s="21">
        <v>45</v>
      </c>
      <c r="B48" s="35" t="s">
        <v>136</v>
      </c>
      <c r="C48" s="35" t="s">
        <v>2</v>
      </c>
      <c r="D48" s="36" t="s">
        <v>137</v>
      </c>
      <c r="E48" s="37" t="s">
        <v>138</v>
      </c>
      <c r="F48" s="37" t="s">
        <v>139</v>
      </c>
      <c r="G48" s="39">
        <v>134</v>
      </c>
      <c r="H48" s="46">
        <f t="shared" si="13"/>
        <v>33.5</v>
      </c>
      <c r="I48" s="14">
        <v>76.2</v>
      </c>
      <c r="J48" s="14">
        <f t="shared" si="14"/>
        <v>38.1</v>
      </c>
      <c r="K48" s="46">
        <f t="shared" si="15"/>
        <v>71.599999999999994</v>
      </c>
      <c r="L48" s="17"/>
    </row>
    <row r="49" spans="1:12" ht="27" customHeight="1">
      <c r="A49" s="21">
        <v>46</v>
      </c>
      <c r="B49" s="35" t="s">
        <v>3</v>
      </c>
      <c r="C49" s="35" t="s">
        <v>2</v>
      </c>
      <c r="D49" s="36" t="s">
        <v>148</v>
      </c>
      <c r="E49" s="37" t="s">
        <v>146</v>
      </c>
      <c r="F49" s="37" t="s">
        <v>147</v>
      </c>
      <c r="G49" s="39">
        <v>136</v>
      </c>
      <c r="H49" s="46">
        <f t="shared" si="13"/>
        <v>34</v>
      </c>
      <c r="I49" s="14">
        <v>79.2</v>
      </c>
      <c r="J49" s="14">
        <f t="shared" si="14"/>
        <v>39.6</v>
      </c>
      <c r="K49" s="46">
        <f t="shared" si="15"/>
        <v>73.599999999999994</v>
      </c>
      <c r="L49" s="17" t="s">
        <v>379</v>
      </c>
    </row>
    <row r="50" spans="1:12" ht="27" customHeight="1">
      <c r="A50" s="21">
        <v>47</v>
      </c>
      <c r="B50" s="35" t="s">
        <v>149</v>
      </c>
      <c r="C50" s="35" t="s">
        <v>2</v>
      </c>
      <c r="D50" s="36" t="s">
        <v>150</v>
      </c>
      <c r="E50" s="37" t="s">
        <v>146</v>
      </c>
      <c r="F50" s="37" t="s">
        <v>147</v>
      </c>
      <c r="G50" s="39">
        <v>134.5</v>
      </c>
      <c r="H50" s="46">
        <f t="shared" si="13"/>
        <v>33.625</v>
      </c>
      <c r="I50" s="14">
        <v>79.599999999999994</v>
      </c>
      <c r="J50" s="14">
        <f t="shared" si="14"/>
        <v>39.799999999999997</v>
      </c>
      <c r="K50" s="46">
        <f t="shared" si="15"/>
        <v>73.424999999999997</v>
      </c>
      <c r="L50" s="17" t="s">
        <v>379</v>
      </c>
    </row>
    <row r="51" spans="1:12" ht="27" customHeight="1">
      <c r="A51" s="21">
        <v>48</v>
      </c>
      <c r="B51" s="35" t="s">
        <v>144</v>
      </c>
      <c r="C51" s="35" t="s">
        <v>2</v>
      </c>
      <c r="D51" s="36" t="s">
        <v>145</v>
      </c>
      <c r="E51" s="37" t="s">
        <v>146</v>
      </c>
      <c r="F51" s="37" t="s">
        <v>147</v>
      </c>
      <c r="G51" s="39">
        <v>137.5</v>
      </c>
      <c r="H51" s="46">
        <f t="shared" si="13"/>
        <v>34.375</v>
      </c>
      <c r="I51" s="14">
        <v>76.8</v>
      </c>
      <c r="J51" s="14">
        <f t="shared" si="14"/>
        <v>38.4</v>
      </c>
      <c r="K51" s="46">
        <f t="shared" si="15"/>
        <v>72.775000000000006</v>
      </c>
      <c r="L51" s="17"/>
    </row>
    <row r="52" spans="1:12" ht="27" customHeight="1">
      <c r="A52" s="21">
        <v>49</v>
      </c>
      <c r="B52" s="35" t="s">
        <v>151</v>
      </c>
      <c r="C52" s="35" t="s">
        <v>2</v>
      </c>
      <c r="D52" s="36" t="s">
        <v>152</v>
      </c>
      <c r="E52" s="37" t="s">
        <v>146</v>
      </c>
      <c r="F52" s="37" t="s">
        <v>147</v>
      </c>
      <c r="G52" s="39">
        <v>125</v>
      </c>
      <c r="H52" s="46">
        <f t="shared" si="13"/>
        <v>31.25</v>
      </c>
      <c r="I52" s="14">
        <v>76.599999999999994</v>
      </c>
      <c r="J52" s="14">
        <f t="shared" si="14"/>
        <v>38.299999999999997</v>
      </c>
      <c r="K52" s="46">
        <f t="shared" si="15"/>
        <v>69.55</v>
      </c>
      <c r="L52" s="17"/>
    </row>
    <row r="53" spans="1:12" ht="27" customHeight="1">
      <c r="A53" s="21">
        <v>50</v>
      </c>
      <c r="B53" s="35" t="s">
        <v>153</v>
      </c>
      <c r="C53" s="35" t="s">
        <v>2</v>
      </c>
      <c r="D53" s="36" t="s">
        <v>154</v>
      </c>
      <c r="E53" s="37" t="s">
        <v>146</v>
      </c>
      <c r="F53" s="37" t="s">
        <v>147</v>
      </c>
      <c r="G53" s="39">
        <v>122.5</v>
      </c>
      <c r="H53" s="46">
        <f t="shared" si="13"/>
        <v>30.625</v>
      </c>
      <c r="I53" s="14">
        <v>76.8</v>
      </c>
      <c r="J53" s="14">
        <f t="shared" si="14"/>
        <v>38.4</v>
      </c>
      <c r="K53" s="46">
        <f t="shared" si="15"/>
        <v>69.025000000000006</v>
      </c>
      <c r="L53" s="17"/>
    </row>
    <row r="54" spans="1:12" ht="27" customHeight="1">
      <c r="A54" s="21">
        <v>51</v>
      </c>
      <c r="B54" s="35" t="s">
        <v>155</v>
      </c>
      <c r="C54" s="35" t="s">
        <v>1</v>
      </c>
      <c r="D54" s="36" t="s">
        <v>156</v>
      </c>
      <c r="E54" s="37" t="s">
        <v>146</v>
      </c>
      <c r="F54" s="37" t="s">
        <v>147</v>
      </c>
      <c r="G54" s="39">
        <v>120</v>
      </c>
      <c r="H54" s="46">
        <f t="shared" si="13"/>
        <v>30</v>
      </c>
      <c r="I54" s="14" t="s">
        <v>378</v>
      </c>
      <c r="J54" s="14">
        <v>0</v>
      </c>
      <c r="K54" s="46">
        <f t="shared" si="15"/>
        <v>30</v>
      </c>
      <c r="L54" s="17"/>
    </row>
    <row r="55" spans="1:12" ht="27" customHeight="1">
      <c r="A55" s="21">
        <v>52</v>
      </c>
      <c r="B55" s="35" t="s">
        <v>157</v>
      </c>
      <c r="C55" s="35" t="s">
        <v>1</v>
      </c>
      <c r="D55" s="37" t="s">
        <v>158</v>
      </c>
      <c r="E55" s="37" t="s">
        <v>159</v>
      </c>
      <c r="F55" s="37" t="s">
        <v>160</v>
      </c>
      <c r="G55" s="38">
        <v>115</v>
      </c>
      <c r="H55" s="46">
        <f>G55/2*0.5</f>
        <v>28.75</v>
      </c>
      <c r="I55" s="30">
        <v>81.8</v>
      </c>
      <c r="J55" s="14">
        <f>I55*0.5</f>
        <v>40.9</v>
      </c>
      <c r="K55" s="46">
        <f>H55+J55</f>
        <v>69.650000000000006</v>
      </c>
      <c r="L55" s="17" t="s">
        <v>381</v>
      </c>
    </row>
    <row r="56" spans="1:12" ht="27" customHeight="1">
      <c r="A56" s="21">
        <v>53</v>
      </c>
      <c r="B56" s="35" t="s">
        <v>163</v>
      </c>
      <c r="C56" s="35" t="s">
        <v>2</v>
      </c>
      <c r="D56" s="37" t="s">
        <v>164</v>
      </c>
      <c r="E56" s="37" t="s">
        <v>159</v>
      </c>
      <c r="F56" s="37" t="s">
        <v>160</v>
      </c>
      <c r="G56" s="38">
        <v>114</v>
      </c>
      <c r="H56" s="46">
        <f>G56/2*0.5</f>
        <v>28.5</v>
      </c>
      <c r="I56" s="30">
        <v>82.2</v>
      </c>
      <c r="J56" s="14">
        <f>I56*0.5</f>
        <v>41.1</v>
      </c>
      <c r="K56" s="46">
        <f>H56+J56</f>
        <v>69.599999999999994</v>
      </c>
      <c r="L56" s="17"/>
    </row>
    <row r="57" spans="1:12" ht="27" customHeight="1">
      <c r="A57" s="21">
        <v>54</v>
      </c>
      <c r="B57" s="35" t="s">
        <v>161</v>
      </c>
      <c r="C57" s="35" t="s">
        <v>1</v>
      </c>
      <c r="D57" s="37" t="s">
        <v>162</v>
      </c>
      <c r="E57" s="37" t="s">
        <v>159</v>
      </c>
      <c r="F57" s="37" t="s">
        <v>160</v>
      </c>
      <c r="G57" s="38">
        <v>114</v>
      </c>
      <c r="H57" s="46">
        <f>G57/2*0.5</f>
        <v>28.5</v>
      </c>
      <c r="I57" s="30">
        <v>78</v>
      </c>
      <c r="J57" s="14">
        <f>I57*0.5</f>
        <v>39</v>
      </c>
      <c r="K57" s="46">
        <f>H57+J57</f>
        <v>67.5</v>
      </c>
      <c r="L57" s="17"/>
    </row>
    <row r="58" spans="1:12" ht="27" customHeight="1">
      <c r="A58" s="21">
        <v>55</v>
      </c>
      <c r="B58" s="35" t="s">
        <v>165</v>
      </c>
      <c r="C58" s="35" t="s">
        <v>2</v>
      </c>
      <c r="D58" s="37" t="s">
        <v>166</v>
      </c>
      <c r="E58" s="37" t="s">
        <v>159</v>
      </c>
      <c r="F58" s="37" t="s">
        <v>167</v>
      </c>
      <c r="G58" s="3">
        <v>109.5</v>
      </c>
      <c r="H58" s="46">
        <f t="shared" si="3"/>
        <v>27.375</v>
      </c>
      <c r="I58" s="30">
        <v>77.400000000000006</v>
      </c>
      <c r="J58" s="14">
        <f t="shared" si="12"/>
        <v>38.700000000000003</v>
      </c>
      <c r="K58" s="46">
        <f t="shared" si="5"/>
        <v>66.075000000000003</v>
      </c>
      <c r="L58" s="17" t="s">
        <v>381</v>
      </c>
    </row>
    <row r="59" spans="1:12" ht="27" customHeight="1">
      <c r="A59" s="21">
        <v>56</v>
      </c>
      <c r="B59" s="35" t="s">
        <v>168</v>
      </c>
      <c r="C59" s="35" t="s">
        <v>2</v>
      </c>
      <c r="D59" s="37" t="s">
        <v>169</v>
      </c>
      <c r="E59" s="37" t="s">
        <v>159</v>
      </c>
      <c r="F59" s="37" t="s">
        <v>167</v>
      </c>
      <c r="G59" s="3">
        <v>109</v>
      </c>
      <c r="H59" s="46">
        <f t="shared" si="3"/>
        <v>27.25</v>
      </c>
      <c r="I59" s="30">
        <v>75.8</v>
      </c>
      <c r="J59" s="14">
        <f t="shared" si="12"/>
        <v>37.9</v>
      </c>
      <c r="K59" s="46">
        <f t="shared" si="5"/>
        <v>65.150000000000006</v>
      </c>
      <c r="L59" s="17"/>
    </row>
    <row r="60" spans="1:12" ht="27" customHeight="1">
      <c r="A60" s="21">
        <v>57</v>
      </c>
      <c r="B60" s="35" t="s">
        <v>170</v>
      </c>
      <c r="C60" s="35" t="s">
        <v>2</v>
      </c>
      <c r="D60" s="37" t="s">
        <v>171</v>
      </c>
      <c r="E60" s="37" t="s">
        <v>159</v>
      </c>
      <c r="F60" s="37" t="s">
        <v>167</v>
      </c>
      <c r="G60" s="3">
        <v>103.5</v>
      </c>
      <c r="H60" s="46">
        <f t="shared" si="3"/>
        <v>25.875</v>
      </c>
      <c r="I60" s="30" t="s">
        <v>380</v>
      </c>
      <c r="J60" s="14">
        <v>0</v>
      </c>
      <c r="K60" s="46">
        <f t="shared" si="5"/>
        <v>25.875</v>
      </c>
      <c r="L60" s="17"/>
    </row>
    <row r="61" spans="1:12" ht="27" customHeight="1">
      <c r="A61" s="21">
        <v>58</v>
      </c>
      <c r="B61" s="35" t="s">
        <v>172</v>
      </c>
      <c r="C61" s="35" t="s">
        <v>2</v>
      </c>
      <c r="D61" s="37" t="s">
        <v>173</v>
      </c>
      <c r="E61" s="37" t="s">
        <v>159</v>
      </c>
      <c r="F61" s="37" t="s">
        <v>174</v>
      </c>
      <c r="G61" s="3">
        <v>124</v>
      </c>
      <c r="H61" s="46">
        <f t="shared" si="3"/>
        <v>31</v>
      </c>
      <c r="I61" s="30">
        <v>74.2</v>
      </c>
      <c r="J61" s="14">
        <f t="shared" si="12"/>
        <v>37.1</v>
      </c>
      <c r="K61" s="46">
        <f t="shared" si="5"/>
        <v>68.099999999999994</v>
      </c>
      <c r="L61" s="17" t="s">
        <v>381</v>
      </c>
    </row>
    <row r="62" spans="1:12" ht="27" customHeight="1">
      <c r="A62" s="21">
        <v>59</v>
      </c>
      <c r="B62" s="35" t="s">
        <v>175</v>
      </c>
      <c r="C62" s="35" t="s">
        <v>1</v>
      </c>
      <c r="D62" s="37" t="s">
        <v>176</v>
      </c>
      <c r="E62" s="37" t="s">
        <v>159</v>
      </c>
      <c r="F62" s="37" t="s">
        <v>174</v>
      </c>
      <c r="G62" s="3">
        <v>112.5</v>
      </c>
      <c r="H62" s="46">
        <f t="shared" si="3"/>
        <v>28.125</v>
      </c>
      <c r="I62" s="30">
        <v>76.8</v>
      </c>
      <c r="J62" s="14">
        <f t="shared" si="12"/>
        <v>38.4</v>
      </c>
      <c r="K62" s="46">
        <f t="shared" si="5"/>
        <v>66.525000000000006</v>
      </c>
      <c r="L62" s="17"/>
    </row>
    <row r="63" spans="1:12" ht="27" customHeight="1">
      <c r="A63" s="21">
        <v>60</v>
      </c>
      <c r="B63" s="35" t="s">
        <v>177</v>
      </c>
      <c r="C63" s="35" t="s">
        <v>2</v>
      </c>
      <c r="D63" s="37" t="s">
        <v>178</v>
      </c>
      <c r="E63" s="37" t="s">
        <v>159</v>
      </c>
      <c r="F63" s="37" t="s">
        <v>174</v>
      </c>
      <c r="G63" s="3">
        <v>110</v>
      </c>
      <c r="H63" s="46">
        <f t="shared" si="3"/>
        <v>27.5</v>
      </c>
      <c r="I63" s="30">
        <v>71</v>
      </c>
      <c r="J63" s="14">
        <f t="shared" si="12"/>
        <v>35.5</v>
      </c>
      <c r="K63" s="46">
        <f t="shared" si="5"/>
        <v>63</v>
      </c>
      <c r="L63" s="17"/>
    </row>
    <row r="64" spans="1:12" ht="27" customHeight="1">
      <c r="A64" s="21">
        <v>61</v>
      </c>
      <c r="B64" s="35" t="s">
        <v>179</v>
      </c>
      <c r="C64" s="35" t="s">
        <v>2</v>
      </c>
      <c r="D64" s="37" t="s">
        <v>180</v>
      </c>
      <c r="E64" s="37" t="s">
        <v>159</v>
      </c>
      <c r="F64" s="37" t="s">
        <v>181</v>
      </c>
      <c r="G64" s="3">
        <v>130</v>
      </c>
      <c r="H64" s="46">
        <f t="shared" ref="H64:H81" si="16">G64/2*0.5</f>
        <v>32.5</v>
      </c>
      <c r="I64" s="30">
        <v>74.8</v>
      </c>
      <c r="J64" s="14">
        <f t="shared" ref="J64:J81" si="17">I64*0.5</f>
        <v>37.4</v>
      </c>
      <c r="K64" s="46">
        <f t="shared" ref="K64:K81" si="18">H64+J64</f>
        <v>69.900000000000006</v>
      </c>
      <c r="L64" s="17" t="s">
        <v>381</v>
      </c>
    </row>
    <row r="65" spans="1:12" ht="27" customHeight="1">
      <c r="A65" s="21">
        <v>62</v>
      </c>
      <c r="B65" s="35" t="s">
        <v>182</v>
      </c>
      <c r="C65" s="35" t="s">
        <v>2</v>
      </c>
      <c r="D65" s="37" t="s">
        <v>183</v>
      </c>
      <c r="E65" s="37" t="s">
        <v>159</v>
      </c>
      <c r="F65" s="37" t="s">
        <v>181</v>
      </c>
      <c r="G65" s="3">
        <v>128</v>
      </c>
      <c r="H65" s="46">
        <f t="shared" si="16"/>
        <v>32</v>
      </c>
      <c r="I65" s="30">
        <v>74.8</v>
      </c>
      <c r="J65" s="14">
        <f t="shared" si="17"/>
        <v>37.4</v>
      </c>
      <c r="K65" s="46">
        <f t="shared" si="18"/>
        <v>69.400000000000006</v>
      </c>
      <c r="L65" s="17" t="s">
        <v>381</v>
      </c>
    </row>
    <row r="66" spans="1:12" ht="27" customHeight="1">
      <c r="A66" s="21">
        <v>63</v>
      </c>
      <c r="B66" s="35" t="s">
        <v>184</v>
      </c>
      <c r="C66" s="35" t="s">
        <v>2</v>
      </c>
      <c r="D66" s="37" t="s">
        <v>185</v>
      </c>
      <c r="E66" s="37" t="s">
        <v>159</v>
      </c>
      <c r="F66" s="37" t="s">
        <v>181</v>
      </c>
      <c r="G66" s="3">
        <v>127</v>
      </c>
      <c r="H66" s="46">
        <f t="shared" si="16"/>
        <v>31.75</v>
      </c>
      <c r="I66" s="30">
        <v>71.8</v>
      </c>
      <c r="J66" s="14">
        <f t="shared" si="17"/>
        <v>35.9</v>
      </c>
      <c r="K66" s="46">
        <f t="shared" si="18"/>
        <v>67.650000000000006</v>
      </c>
      <c r="L66" s="17" t="s">
        <v>381</v>
      </c>
    </row>
    <row r="67" spans="1:12" ht="27" customHeight="1">
      <c r="A67" s="21">
        <v>64</v>
      </c>
      <c r="B67" s="35" t="s">
        <v>188</v>
      </c>
      <c r="C67" s="35" t="s">
        <v>2</v>
      </c>
      <c r="D67" s="37" t="s">
        <v>189</v>
      </c>
      <c r="E67" s="37" t="s">
        <v>159</v>
      </c>
      <c r="F67" s="37" t="s">
        <v>181</v>
      </c>
      <c r="G67" s="3">
        <v>113</v>
      </c>
      <c r="H67" s="46">
        <f t="shared" si="16"/>
        <v>28.25</v>
      </c>
      <c r="I67" s="30">
        <v>74.599999999999994</v>
      </c>
      <c r="J67" s="14">
        <f t="shared" si="17"/>
        <v>37.299999999999997</v>
      </c>
      <c r="K67" s="46">
        <f t="shared" si="18"/>
        <v>65.55</v>
      </c>
      <c r="L67" s="17"/>
    </row>
    <row r="68" spans="1:12" ht="27" customHeight="1">
      <c r="A68" s="21">
        <v>65</v>
      </c>
      <c r="B68" s="35" t="s">
        <v>186</v>
      </c>
      <c r="C68" s="35" t="s">
        <v>2</v>
      </c>
      <c r="D68" s="37" t="s">
        <v>187</v>
      </c>
      <c r="E68" s="37" t="s">
        <v>159</v>
      </c>
      <c r="F68" s="37" t="s">
        <v>181</v>
      </c>
      <c r="G68" s="4">
        <v>115.5</v>
      </c>
      <c r="H68" s="46">
        <f t="shared" si="16"/>
        <v>28.875</v>
      </c>
      <c r="I68" s="30">
        <v>73</v>
      </c>
      <c r="J68" s="14">
        <f t="shared" si="17"/>
        <v>36.5</v>
      </c>
      <c r="K68" s="46">
        <f t="shared" si="18"/>
        <v>65.375</v>
      </c>
      <c r="L68" s="17"/>
    </row>
    <row r="69" spans="1:12" ht="27" customHeight="1">
      <c r="A69" s="21">
        <v>66</v>
      </c>
      <c r="B69" s="35" t="s">
        <v>192</v>
      </c>
      <c r="C69" s="35" t="s">
        <v>2</v>
      </c>
      <c r="D69" s="37" t="s">
        <v>193</v>
      </c>
      <c r="E69" s="37" t="s">
        <v>159</v>
      </c>
      <c r="F69" s="37" t="s">
        <v>181</v>
      </c>
      <c r="G69" s="3">
        <v>112</v>
      </c>
      <c r="H69" s="46">
        <f t="shared" si="16"/>
        <v>28</v>
      </c>
      <c r="I69" s="30">
        <v>73</v>
      </c>
      <c r="J69" s="14">
        <f t="shared" si="17"/>
        <v>36.5</v>
      </c>
      <c r="K69" s="46">
        <f t="shared" si="18"/>
        <v>64.5</v>
      </c>
      <c r="L69" s="17"/>
    </row>
    <row r="70" spans="1:12" ht="27" customHeight="1">
      <c r="A70" s="21">
        <v>67</v>
      </c>
      <c r="B70" s="35" t="s">
        <v>196</v>
      </c>
      <c r="C70" s="35" t="s">
        <v>2</v>
      </c>
      <c r="D70" s="37" t="s">
        <v>197</v>
      </c>
      <c r="E70" s="37" t="s">
        <v>159</v>
      </c>
      <c r="F70" s="37" t="s">
        <v>181</v>
      </c>
      <c r="G70" s="39">
        <v>110</v>
      </c>
      <c r="H70" s="46">
        <f t="shared" si="16"/>
        <v>27.5</v>
      </c>
      <c r="I70" s="30">
        <v>73</v>
      </c>
      <c r="J70" s="14">
        <f t="shared" si="17"/>
        <v>36.5</v>
      </c>
      <c r="K70" s="46">
        <f t="shared" si="18"/>
        <v>64</v>
      </c>
      <c r="L70" s="17"/>
    </row>
    <row r="71" spans="1:12" ht="27" customHeight="1">
      <c r="A71" s="21">
        <v>68</v>
      </c>
      <c r="B71" s="35" t="s">
        <v>190</v>
      </c>
      <c r="C71" s="35" t="s">
        <v>2</v>
      </c>
      <c r="D71" s="37" t="s">
        <v>191</v>
      </c>
      <c r="E71" s="37" t="s">
        <v>159</v>
      </c>
      <c r="F71" s="37" t="s">
        <v>181</v>
      </c>
      <c r="G71" s="3">
        <v>113</v>
      </c>
      <c r="H71" s="46">
        <f t="shared" si="16"/>
        <v>28.25</v>
      </c>
      <c r="I71" s="30">
        <v>71.400000000000006</v>
      </c>
      <c r="J71" s="14">
        <f t="shared" si="17"/>
        <v>35.700000000000003</v>
      </c>
      <c r="K71" s="46">
        <f t="shared" si="18"/>
        <v>63.95</v>
      </c>
      <c r="L71" s="17"/>
    </row>
    <row r="72" spans="1:12" ht="27" customHeight="1">
      <c r="A72" s="21">
        <v>69</v>
      </c>
      <c r="B72" s="35" t="s">
        <v>194</v>
      </c>
      <c r="C72" s="35" t="s">
        <v>2</v>
      </c>
      <c r="D72" s="37" t="s">
        <v>195</v>
      </c>
      <c r="E72" s="37" t="s">
        <v>159</v>
      </c>
      <c r="F72" s="37" t="s">
        <v>181</v>
      </c>
      <c r="G72" s="4">
        <v>111</v>
      </c>
      <c r="H72" s="46">
        <f t="shared" si="16"/>
        <v>27.75</v>
      </c>
      <c r="I72" s="30">
        <v>70.599999999999994</v>
      </c>
      <c r="J72" s="14">
        <f t="shared" si="17"/>
        <v>35.299999999999997</v>
      </c>
      <c r="K72" s="46">
        <f t="shared" si="18"/>
        <v>63.05</v>
      </c>
      <c r="L72" s="17"/>
    </row>
    <row r="73" spans="1:12" ht="27" customHeight="1">
      <c r="A73" s="21">
        <v>70</v>
      </c>
      <c r="B73" s="35" t="s">
        <v>198</v>
      </c>
      <c r="C73" s="35" t="s">
        <v>1</v>
      </c>
      <c r="D73" s="37" t="s">
        <v>199</v>
      </c>
      <c r="E73" s="37" t="s">
        <v>159</v>
      </c>
      <c r="F73" s="37" t="s">
        <v>200</v>
      </c>
      <c r="G73" s="39">
        <v>139.5</v>
      </c>
      <c r="H73" s="46">
        <f t="shared" si="16"/>
        <v>34.875</v>
      </c>
      <c r="I73" s="30">
        <v>75.599999999999994</v>
      </c>
      <c r="J73" s="14">
        <f t="shared" si="17"/>
        <v>37.799999999999997</v>
      </c>
      <c r="K73" s="46">
        <f t="shared" si="18"/>
        <v>72.674999999999997</v>
      </c>
      <c r="L73" s="17" t="s">
        <v>381</v>
      </c>
    </row>
    <row r="74" spans="1:12" ht="27" customHeight="1">
      <c r="A74" s="21">
        <v>71</v>
      </c>
      <c r="B74" s="35" t="s">
        <v>205</v>
      </c>
      <c r="C74" s="35" t="s">
        <v>1</v>
      </c>
      <c r="D74" s="37" t="s">
        <v>206</v>
      </c>
      <c r="E74" s="37" t="s">
        <v>159</v>
      </c>
      <c r="F74" s="37" t="s">
        <v>200</v>
      </c>
      <c r="G74" s="39">
        <v>121.5</v>
      </c>
      <c r="H74" s="46">
        <f t="shared" si="16"/>
        <v>30.375</v>
      </c>
      <c r="I74" s="30">
        <v>79.400000000000006</v>
      </c>
      <c r="J74" s="14">
        <f t="shared" si="17"/>
        <v>39.700000000000003</v>
      </c>
      <c r="K74" s="46">
        <f t="shared" si="18"/>
        <v>70.075000000000003</v>
      </c>
      <c r="L74" s="17" t="s">
        <v>381</v>
      </c>
    </row>
    <row r="75" spans="1:12" ht="27" customHeight="1">
      <c r="A75" s="21">
        <v>72</v>
      </c>
      <c r="B75" s="35" t="s">
        <v>203</v>
      </c>
      <c r="C75" s="35" t="s">
        <v>1</v>
      </c>
      <c r="D75" s="37" t="s">
        <v>204</v>
      </c>
      <c r="E75" s="37" t="s">
        <v>159</v>
      </c>
      <c r="F75" s="37" t="s">
        <v>200</v>
      </c>
      <c r="G75" s="39">
        <v>123</v>
      </c>
      <c r="H75" s="46">
        <f t="shared" si="16"/>
        <v>30.75</v>
      </c>
      <c r="I75" s="30">
        <v>77.599999999999994</v>
      </c>
      <c r="J75" s="14">
        <f t="shared" si="17"/>
        <v>38.799999999999997</v>
      </c>
      <c r="K75" s="46">
        <f t="shared" si="18"/>
        <v>69.55</v>
      </c>
      <c r="L75" s="17" t="s">
        <v>381</v>
      </c>
    </row>
    <row r="76" spans="1:12" ht="27" customHeight="1">
      <c r="A76" s="21">
        <v>73</v>
      </c>
      <c r="B76" s="35" t="s">
        <v>207</v>
      </c>
      <c r="C76" s="35" t="s">
        <v>1</v>
      </c>
      <c r="D76" s="37" t="s">
        <v>208</v>
      </c>
      <c r="E76" s="37" t="s">
        <v>159</v>
      </c>
      <c r="F76" s="37" t="s">
        <v>200</v>
      </c>
      <c r="G76" s="39">
        <v>121</v>
      </c>
      <c r="H76" s="46">
        <f t="shared" si="16"/>
        <v>30.25</v>
      </c>
      <c r="I76" s="30">
        <v>78.400000000000006</v>
      </c>
      <c r="J76" s="14">
        <f t="shared" si="17"/>
        <v>39.200000000000003</v>
      </c>
      <c r="K76" s="46">
        <f t="shared" si="18"/>
        <v>69.45</v>
      </c>
      <c r="L76" s="17"/>
    </row>
    <row r="77" spans="1:12" ht="27" customHeight="1">
      <c r="A77" s="21">
        <v>74</v>
      </c>
      <c r="B77" s="35" t="s">
        <v>215</v>
      </c>
      <c r="C77" s="35" t="s">
        <v>1</v>
      </c>
      <c r="D77" s="37" t="s">
        <v>216</v>
      </c>
      <c r="E77" s="37" t="s">
        <v>159</v>
      </c>
      <c r="F77" s="37" t="s">
        <v>200</v>
      </c>
      <c r="G77" s="39">
        <v>114.5</v>
      </c>
      <c r="H77" s="46">
        <f t="shared" si="16"/>
        <v>28.625</v>
      </c>
      <c r="I77" s="30">
        <v>80.400000000000006</v>
      </c>
      <c r="J77" s="14">
        <f t="shared" si="17"/>
        <v>40.200000000000003</v>
      </c>
      <c r="K77" s="46">
        <f t="shared" si="18"/>
        <v>68.825000000000003</v>
      </c>
      <c r="L77" s="17"/>
    </row>
    <row r="78" spans="1:12" ht="27" customHeight="1">
      <c r="A78" s="21">
        <v>75</v>
      </c>
      <c r="B78" s="35" t="s">
        <v>213</v>
      </c>
      <c r="C78" s="35" t="s">
        <v>1</v>
      </c>
      <c r="D78" s="37" t="s">
        <v>214</v>
      </c>
      <c r="E78" s="37" t="s">
        <v>159</v>
      </c>
      <c r="F78" s="37" t="s">
        <v>200</v>
      </c>
      <c r="G78" s="39">
        <v>117.5</v>
      </c>
      <c r="H78" s="46">
        <f t="shared" si="16"/>
        <v>29.375</v>
      </c>
      <c r="I78" s="30">
        <v>78.599999999999994</v>
      </c>
      <c r="J78" s="14">
        <f t="shared" si="17"/>
        <v>39.299999999999997</v>
      </c>
      <c r="K78" s="46">
        <f t="shared" si="18"/>
        <v>68.674999999999997</v>
      </c>
      <c r="L78" s="17"/>
    </row>
    <row r="79" spans="1:12" ht="27" customHeight="1">
      <c r="A79" s="21">
        <v>76</v>
      </c>
      <c r="B79" s="35" t="s">
        <v>211</v>
      </c>
      <c r="C79" s="35" t="s">
        <v>1</v>
      </c>
      <c r="D79" s="37" t="s">
        <v>212</v>
      </c>
      <c r="E79" s="37" t="s">
        <v>159</v>
      </c>
      <c r="F79" s="37" t="s">
        <v>200</v>
      </c>
      <c r="G79" s="39">
        <v>118</v>
      </c>
      <c r="H79" s="46">
        <f t="shared" si="16"/>
        <v>29.5</v>
      </c>
      <c r="I79" s="30">
        <v>77</v>
      </c>
      <c r="J79" s="14">
        <f t="shared" si="17"/>
        <v>38.5</v>
      </c>
      <c r="K79" s="46">
        <f t="shared" si="18"/>
        <v>68</v>
      </c>
      <c r="L79" s="17"/>
    </row>
    <row r="80" spans="1:12" ht="27" customHeight="1">
      <c r="A80" s="21">
        <v>77</v>
      </c>
      <c r="B80" s="35" t="s">
        <v>209</v>
      </c>
      <c r="C80" s="35" t="s">
        <v>1</v>
      </c>
      <c r="D80" s="37" t="s">
        <v>210</v>
      </c>
      <c r="E80" s="37" t="s">
        <v>159</v>
      </c>
      <c r="F80" s="37" t="s">
        <v>200</v>
      </c>
      <c r="G80" s="39">
        <v>119</v>
      </c>
      <c r="H80" s="46">
        <f t="shared" si="16"/>
        <v>29.75</v>
      </c>
      <c r="I80" s="30">
        <v>75.8</v>
      </c>
      <c r="J80" s="14">
        <f t="shared" si="17"/>
        <v>37.9</v>
      </c>
      <c r="K80" s="46">
        <f t="shared" si="18"/>
        <v>67.650000000000006</v>
      </c>
      <c r="L80" s="17"/>
    </row>
    <row r="81" spans="1:12" ht="27" customHeight="1">
      <c r="A81" s="21">
        <v>78</v>
      </c>
      <c r="B81" s="35" t="s">
        <v>201</v>
      </c>
      <c r="C81" s="35" t="s">
        <v>1</v>
      </c>
      <c r="D81" s="37" t="s">
        <v>202</v>
      </c>
      <c r="E81" s="37" t="s">
        <v>159</v>
      </c>
      <c r="F81" s="37" t="s">
        <v>200</v>
      </c>
      <c r="G81" s="39">
        <v>124</v>
      </c>
      <c r="H81" s="46">
        <f t="shared" si="16"/>
        <v>31</v>
      </c>
      <c r="I81" s="30">
        <v>71</v>
      </c>
      <c r="J81" s="14">
        <f t="shared" si="17"/>
        <v>35.5</v>
      </c>
      <c r="K81" s="46">
        <f t="shared" si="18"/>
        <v>66.5</v>
      </c>
      <c r="L81" s="17"/>
    </row>
    <row r="82" spans="1:12" ht="27" customHeight="1">
      <c r="A82" s="21">
        <v>79</v>
      </c>
      <c r="B82" s="35" t="s">
        <v>227</v>
      </c>
      <c r="C82" s="35" t="s">
        <v>2</v>
      </c>
      <c r="D82" s="37" t="s">
        <v>228</v>
      </c>
      <c r="E82" s="37" t="s">
        <v>229</v>
      </c>
      <c r="F82" s="37" t="s">
        <v>230</v>
      </c>
      <c r="G82" s="38">
        <v>131</v>
      </c>
      <c r="H82" s="46">
        <f t="shared" ref="H82:H120" si="19">G82/2*0.5</f>
        <v>32.75</v>
      </c>
      <c r="I82" s="30">
        <v>82.4</v>
      </c>
      <c r="J82" s="14">
        <f t="shared" si="12"/>
        <v>41.2</v>
      </c>
      <c r="K82" s="46">
        <f t="shared" ref="K82:K120" si="20">H82+J82</f>
        <v>73.95</v>
      </c>
      <c r="L82" s="17" t="s">
        <v>379</v>
      </c>
    </row>
    <row r="83" spans="1:12" ht="27" customHeight="1">
      <c r="A83" s="21">
        <v>80</v>
      </c>
      <c r="B83" s="35" t="s">
        <v>231</v>
      </c>
      <c r="C83" s="35" t="s">
        <v>2</v>
      </c>
      <c r="D83" s="37" t="s">
        <v>232</v>
      </c>
      <c r="E83" s="37" t="s">
        <v>229</v>
      </c>
      <c r="F83" s="37" t="s">
        <v>230</v>
      </c>
      <c r="G83" s="38">
        <v>131</v>
      </c>
      <c r="H83" s="46">
        <f t="shared" si="19"/>
        <v>32.75</v>
      </c>
      <c r="I83" s="30">
        <v>80.2</v>
      </c>
      <c r="J83" s="14">
        <f t="shared" si="12"/>
        <v>40.1</v>
      </c>
      <c r="K83" s="46">
        <f t="shared" si="20"/>
        <v>72.849999999999994</v>
      </c>
      <c r="L83" s="17"/>
    </row>
    <row r="84" spans="1:12" ht="27" customHeight="1">
      <c r="A84" s="21">
        <v>81</v>
      </c>
      <c r="B84" s="35" t="s">
        <v>233</v>
      </c>
      <c r="C84" s="35" t="s">
        <v>2</v>
      </c>
      <c r="D84" s="37" t="s">
        <v>234</v>
      </c>
      <c r="E84" s="37" t="s">
        <v>229</v>
      </c>
      <c r="F84" s="37" t="s">
        <v>230</v>
      </c>
      <c r="G84" s="38">
        <v>129</v>
      </c>
      <c r="H84" s="46">
        <f t="shared" si="19"/>
        <v>32.25</v>
      </c>
      <c r="I84" s="30">
        <v>76.8</v>
      </c>
      <c r="J84" s="14">
        <f t="shared" si="12"/>
        <v>38.4</v>
      </c>
      <c r="K84" s="46">
        <f t="shared" si="20"/>
        <v>70.650000000000006</v>
      </c>
      <c r="L84" s="17"/>
    </row>
    <row r="85" spans="1:12" ht="27" customHeight="1">
      <c r="A85" s="21">
        <v>82</v>
      </c>
      <c r="B85" s="35" t="s">
        <v>239</v>
      </c>
      <c r="C85" s="35" t="s">
        <v>1</v>
      </c>
      <c r="D85" s="37" t="s">
        <v>240</v>
      </c>
      <c r="E85" s="37" t="s">
        <v>229</v>
      </c>
      <c r="F85" s="37" t="s">
        <v>237</v>
      </c>
      <c r="G85" s="3">
        <v>134.5</v>
      </c>
      <c r="H85" s="46">
        <f t="shared" ref="H85:H93" si="21">G85/2*0.5</f>
        <v>33.625</v>
      </c>
      <c r="I85" s="30">
        <v>80.599999999999994</v>
      </c>
      <c r="J85" s="14">
        <f t="shared" ref="J85:J93" si="22">I85*0.5</f>
        <v>40.299999999999997</v>
      </c>
      <c r="K85" s="46">
        <f t="shared" ref="K85:K93" si="23">H85+J85</f>
        <v>73.924999999999997</v>
      </c>
      <c r="L85" s="17" t="s">
        <v>379</v>
      </c>
    </row>
    <row r="86" spans="1:12" ht="27" customHeight="1">
      <c r="A86" s="21">
        <v>83</v>
      </c>
      <c r="B86" s="35" t="s">
        <v>235</v>
      </c>
      <c r="C86" s="35" t="s">
        <v>1</v>
      </c>
      <c r="D86" s="37" t="s">
        <v>236</v>
      </c>
      <c r="E86" s="37" t="s">
        <v>229</v>
      </c>
      <c r="F86" s="37" t="s">
        <v>237</v>
      </c>
      <c r="G86" s="3">
        <v>137</v>
      </c>
      <c r="H86" s="46">
        <f t="shared" si="21"/>
        <v>34.25</v>
      </c>
      <c r="I86" s="30">
        <v>76.8</v>
      </c>
      <c r="J86" s="14">
        <f t="shared" si="22"/>
        <v>38.4</v>
      </c>
      <c r="K86" s="46">
        <f t="shared" si="23"/>
        <v>72.650000000000006</v>
      </c>
      <c r="L86" s="17"/>
    </row>
    <row r="87" spans="1:12" ht="27" customHeight="1">
      <c r="A87" s="21">
        <v>84</v>
      </c>
      <c r="B87" s="35" t="s">
        <v>16</v>
      </c>
      <c r="C87" s="35" t="s">
        <v>1</v>
      </c>
      <c r="D87" s="37" t="s">
        <v>238</v>
      </c>
      <c r="E87" s="37" t="s">
        <v>229</v>
      </c>
      <c r="F87" s="37" t="s">
        <v>237</v>
      </c>
      <c r="G87" s="3">
        <v>134.5</v>
      </c>
      <c r="H87" s="46">
        <f t="shared" si="21"/>
        <v>33.625</v>
      </c>
      <c r="I87" s="30">
        <v>75.400000000000006</v>
      </c>
      <c r="J87" s="14">
        <f t="shared" si="22"/>
        <v>37.700000000000003</v>
      </c>
      <c r="K87" s="46">
        <f t="shared" si="23"/>
        <v>71.325000000000003</v>
      </c>
      <c r="L87" s="17"/>
    </row>
    <row r="88" spans="1:12" ht="27" customHeight="1">
      <c r="A88" s="21">
        <v>85</v>
      </c>
      <c r="B88" s="35" t="s">
        <v>241</v>
      </c>
      <c r="C88" s="35" t="s">
        <v>1</v>
      </c>
      <c r="D88" s="37" t="s">
        <v>242</v>
      </c>
      <c r="E88" s="37" t="s">
        <v>229</v>
      </c>
      <c r="F88" s="37" t="s">
        <v>243</v>
      </c>
      <c r="G88" s="3">
        <v>125.5</v>
      </c>
      <c r="H88" s="46">
        <f t="shared" si="21"/>
        <v>31.375</v>
      </c>
      <c r="I88" s="30">
        <v>83</v>
      </c>
      <c r="J88" s="14">
        <f t="shared" si="22"/>
        <v>41.5</v>
      </c>
      <c r="K88" s="46">
        <f t="shared" si="23"/>
        <v>72.875</v>
      </c>
      <c r="L88" s="17" t="s">
        <v>379</v>
      </c>
    </row>
    <row r="89" spans="1:12" ht="27" customHeight="1">
      <c r="A89" s="21">
        <v>86</v>
      </c>
      <c r="B89" s="35" t="s">
        <v>246</v>
      </c>
      <c r="C89" s="35" t="s">
        <v>1</v>
      </c>
      <c r="D89" s="37" t="s">
        <v>247</v>
      </c>
      <c r="E89" s="37" t="s">
        <v>229</v>
      </c>
      <c r="F89" s="37" t="s">
        <v>243</v>
      </c>
      <c r="G89" s="3">
        <v>122.5</v>
      </c>
      <c r="H89" s="46">
        <f t="shared" si="21"/>
        <v>30.625</v>
      </c>
      <c r="I89" s="30">
        <v>81.2</v>
      </c>
      <c r="J89" s="14">
        <f t="shared" si="22"/>
        <v>40.6</v>
      </c>
      <c r="K89" s="46">
        <f t="shared" si="23"/>
        <v>71.224999999999994</v>
      </c>
      <c r="L89" s="17"/>
    </row>
    <row r="90" spans="1:12" ht="27" customHeight="1">
      <c r="A90" s="21">
        <v>87</v>
      </c>
      <c r="B90" s="35" t="s">
        <v>244</v>
      </c>
      <c r="C90" s="35" t="s">
        <v>1</v>
      </c>
      <c r="D90" s="37" t="s">
        <v>245</v>
      </c>
      <c r="E90" s="37" t="s">
        <v>229</v>
      </c>
      <c r="F90" s="37" t="s">
        <v>243</v>
      </c>
      <c r="G90" s="3">
        <v>123</v>
      </c>
      <c r="H90" s="46">
        <f t="shared" si="21"/>
        <v>30.75</v>
      </c>
      <c r="I90" s="30">
        <v>80.2</v>
      </c>
      <c r="J90" s="14">
        <f t="shared" si="22"/>
        <v>40.1</v>
      </c>
      <c r="K90" s="46">
        <f t="shared" si="23"/>
        <v>70.849999999999994</v>
      </c>
      <c r="L90" s="17"/>
    </row>
    <row r="91" spans="1:12" ht="27" customHeight="1">
      <c r="A91" s="21">
        <v>88</v>
      </c>
      <c r="B91" s="35" t="s">
        <v>248</v>
      </c>
      <c r="C91" s="35" t="s">
        <v>1</v>
      </c>
      <c r="D91" s="37" t="s">
        <v>249</v>
      </c>
      <c r="E91" s="40" t="s">
        <v>250</v>
      </c>
      <c r="F91" s="40" t="s">
        <v>251</v>
      </c>
      <c r="G91" s="3">
        <v>126</v>
      </c>
      <c r="H91" s="46">
        <f t="shared" si="21"/>
        <v>31.5</v>
      </c>
      <c r="I91" s="30">
        <v>82.2</v>
      </c>
      <c r="J91" s="14">
        <f t="shared" si="22"/>
        <v>41.1</v>
      </c>
      <c r="K91" s="46">
        <f t="shared" si="23"/>
        <v>72.599999999999994</v>
      </c>
      <c r="L91" s="17" t="s">
        <v>379</v>
      </c>
    </row>
    <row r="92" spans="1:12" ht="27" customHeight="1">
      <c r="A92" s="21">
        <v>89</v>
      </c>
      <c r="B92" s="35" t="s">
        <v>254</v>
      </c>
      <c r="C92" s="35" t="s">
        <v>1</v>
      </c>
      <c r="D92" s="37" t="s">
        <v>255</v>
      </c>
      <c r="E92" s="40" t="s">
        <v>250</v>
      </c>
      <c r="F92" s="40" t="s">
        <v>251</v>
      </c>
      <c r="G92" s="3">
        <v>119.5</v>
      </c>
      <c r="H92" s="46">
        <f t="shared" si="21"/>
        <v>29.875</v>
      </c>
      <c r="I92" s="30">
        <v>76.2</v>
      </c>
      <c r="J92" s="14">
        <f t="shared" si="22"/>
        <v>38.1</v>
      </c>
      <c r="K92" s="46">
        <f t="shared" si="23"/>
        <v>67.974999999999994</v>
      </c>
      <c r="L92" s="17"/>
    </row>
    <row r="93" spans="1:12" ht="27" customHeight="1">
      <c r="A93" s="21">
        <v>90</v>
      </c>
      <c r="B93" s="35" t="s">
        <v>252</v>
      </c>
      <c r="C93" s="35" t="s">
        <v>2</v>
      </c>
      <c r="D93" s="37" t="s">
        <v>253</v>
      </c>
      <c r="E93" s="40" t="s">
        <v>250</v>
      </c>
      <c r="F93" s="40" t="s">
        <v>251</v>
      </c>
      <c r="G93" s="3">
        <v>123.5</v>
      </c>
      <c r="H93" s="46">
        <f t="shared" si="21"/>
        <v>30.875</v>
      </c>
      <c r="I93" s="30">
        <v>73.2</v>
      </c>
      <c r="J93" s="14">
        <f t="shared" si="22"/>
        <v>36.6</v>
      </c>
      <c r="K93" s="46">
        <f t="shared" si="23"/>
        <v>67.474999999999994</v>
      </c>
      <c r="L93" s="17"/>
    </row>
    <row r="94" spans="1:12" ht="27" customHeight="1">
      <c r="A94" s="21">
        <v>91</v>
      </c>
      <c r="B94" s="35" t="s">
        <v>256</v>
      </c>
      <c r="C94" s="35" t="s">
        <v>2</v>
      </c>
      <c r="D94" s="37" t="s">
        <v>257</v>
      </c>
      <c r="E94" s="40" t="s">
        <v>250</v>
      </c>
      <c r="F94" s="40" t="s">
        <v>147</v>
      </c>
      <c r="G94" s="4">
        <v>143</v>
      </c>
      <c r="H94" s="46">
        <f t="shared" si="19"/>
        <v>35.75</v>
      </c>
      <c r="I94" s="30">
        <v>82</v>
      </c>
      <c r="J94" s="14">
        <f t="shared" si="12"/>
        <v>41</v>
      </c>
      <c r="K94" s="46">
        <f t="shared" si="20"/>
        <v>76.75</v>
      </c>
      <c r="L94" s="17" t="s">
        <v>379</v>
      </c>
    </row>
    <row r="95" spans="1:12" ht="27" customHeight="1">
      <c r="A95" s="21">
        <v>92</v>
      </c>
      <c r="B95" s="35" t="s">
        <v>258</v>
      </c>
      <c r="C95" s="35" t="s">
        <v>2</v>
      </c>
      <c r="D95" s="37" t="s">
        <v>259</v>
      </c>
      <c r="E95" s="40" t="s">
        <v>250</v>
      </c>
      <c r="F95" s="40" t="s">
        <v>147</v>
      </c>
      <c r="G95" s="3">
        <v>133.5</v>
      </c>
      <c r="H95" s="46">
        <f t="shared" si="19"/>
        <v>33.375</v>
      </c>
      <c r="I95" s="30">
        <v>79.599999999999994</v>
      </c>
      <c r="J95" s="14">
        <f t="shared" si="12"/>
        <v>39.799999999999997</v>
      </c>
      <c r="K95" s="46">
        <f t="shared" si="20"/>
        <v>73.174999999999997</v>
      </c>
      <c r="L95" s="17"/>
    </row>
    <row r="96" spans="1:12" ht="27" customHeight="1">
      <c r="A96" s="21">
        <v>93</v>
      </c>
      <c r="B96" s="35" t="s">
        <v>260</v>
      </c>
      <c r="C96" s="35" t="s">
        <v>2</v>
      </c>
      <c r="D96" s="37" t="s">
        <v>261</v>
      </c>
      <c r="E96" s="40" t="s">
        <v>250</v>
      </c>
      <c r="F96" s="40" t="s">
        <v>147</v>
      </c>
      <c r="G96" s="3">
        <v>125.5</v>
      </c>
      <c r="H96" s="46">
        <f t="shared" si="19"/>
        <v>31.375</v>
      </c>
      <c r="I96" s="30" t="s">
        <v>378</v>
      </c>
      <c r="J96" s="14">
        <v>0</v>
      </c>
      <c r="K96" s="46">
        <f t="shared" si="20"/>
        <v>31.375</v>
      </c>
      <c r="L96" s="17"/>
    </row>
    <row r="97" spans="1:12" ht="27" customHeight="1">
      <c r="A97" s="21">
        <v>94</v>
      </c>
      <c r="B97" s="35" t="s">
        <v>262</v>
      </c>
      <c r="C97" s="35" t="s">
        <v>2</v>
      </c>
      <c r="D97" s="37" t="s">
        <v>263</v>
      </c>
      <c r="E97" s="37" t="s">
        <v>264</v>
      </c>
      <c r="F97" s="37" t="s">
        <v>265</v>
      </c>
      <c r="G97" s="3">
        <v>114.5</v>
      </c>
      <c r="H97" s="46">
        <f t="shared" si="19"/>
        <v>28.625</v>
      </c>
      <c r="I97" s="30">
        <v>80.599999999999994</v>
      </c>
      <c r="J97" s="14">
        <f t="shared" si="12"/>
        <v>40.299999999999997</v>
      </c>
      <c r="K97" s="46">
        <f t="shared" si="20"/>
        <v>68.924999999999997</v>
      </c>
      <c r="L97" s="17" t="s">
        <v>379</v>
      </c>
    </row>
    <row r="98" spans="1:12" ht="27" customHeight="1">
      <c r="A98" s="21">
        <v>95</v>
      </c>
      <c r="B98" s="35" t="s">
        <v>266</v>
      </c>
      <c r="C98" s="35" t="s">
        <v>2</v>
      </c>
      <c r="D98" s="37" t="s">
        <v>267</v>
      </c>
      <c r="E98" s="37" t="s">
        <v>264</v>
      </c>
      <c r="F98" s="37" t="s">
        <v>265</v>
      </c>
      <c r="G98" s="4">
        <v>110</v>
      </c>
      <c r="H98" s="46">
        <f t="shared" si="19"/>
        <v>27.5</v>
      </c>
      <c r="I98" s="30">
        <v>78</v>
      </c>
      <c r="J98" s="14">
        <f t="shared" si="12"/>
        <v>39</v>
      </c>
      <c r="K98" s="46">
        <f t="shared" si="20"/>
        <v>66.5</v>
      </c>
      <c r="L98" s="17"/>
    </row>
    <row r="99" spans="1:12" ht="27" customHeight="1">
      <c r="A99" s="21">
        <v>96</v>
      </c>
      <c r="B99" s="35" t="s">
        <v>271</v>
      </c>
      <c r="C99" s="35" t="s">
        <v>1</v>
      </c>
      <c r="D99" s="37" t="s">
        <v>272</v>
      </c>
      <c r="E99" s="37" t="s">
        <v>264</v>
      </c>
      <c r="F99" s="37" t="s">
        <v>270</v>
      </c>
      <c r="G99" s="39">
        <v>123</v>
      </c>
      <c r="H99" s="46">
        <f t="shared" ref="H99:H104" si="24">G99/2*0.5</f>
        <v>30.75</v>
      </c>
      <c r="I99" s="30">
        <v>80.599999999999994</v>
      </c>
      <c r="J99" s="14">
        <f t="shared" ref="J99:J104" si="25">I99*0.5</f>
        <v>40.299999999999997</v>
      </c>
      <c r="K99" s="46">
        <f t="shared" ref="K99:K104" si="26">H99+J99</f>
        <v>71.05</v>
      </c>
      <c r="L99" s="17" t="s">
        <v>379</v>
      </c>
    </row>
    <row r="100" spans="1:12" ht="27" customHeight="1">
      <c r="A100" s="21">
        <v>97</v>
      </c>
      <c r="B100" s="35" t="s">
        <v>273</v>
      </c>
      <c r="C100" s="35" t="s">
        <v>1</v>
      </c>
      <c r="D100" s="37" t="s">
        <v>274</v>
      </c>
      <c r="E100" s="37" t="s">
        <v>264</v>
      </c>
      <c r="F100" s="37" t="s">
        <v>270</v>
      </c>
      <c r="G100" s="39">
        <v>119.5</v>
      </c>
      <c r="H100" s="46">
        <f t="shared" si="24"/>
        <v>29.875</v>
      </c>
      <c r="I100" s="30">
        <v>80.8</v>
      </c>
      <c r="J100" s="14">
        <f t="shared" si="25"/>
        <v>40.4</v>
      </c>
      <c r="K100" s="46">
        <f t="shared" si="26"/>
        <v>70.275000000000006</v>
      </c>
      <c r="L100" s="17"/>
    </row>
    <row r="101" spans="1:12" ht="27" customHeight="1">
      <c r="A101" s="21">
        <v>98</v>
      </c>
      <c r="B101" s="35" t="s">
        <v>268</v>
      </c>
      <c r="C101" s="35" t="s">
        <v>1</v>
      </c>
      <c r="D101" s="37" t="s">
        <v>269</v>
      </c>
      <c r="E101" s="37" t="s">
        <v>264</v>
      </c>
      <c r="F101" s="37" t="s">
        <v>270</v>
      </c>
      <c r="G101" s="39">
        <v>126.5</v>
      </c>
      <c r="H101" s="46">
        <f t="shared" si="24"/>
        <v>31.625</v>
      </c>
      <c r="I101" s="30">
        <v>71.599999999999994</v>
      </c>
      <c r="J101" s="14">
        <f t="shared" si="25"/>
        <v>35.799999999999997</v>
      </c>
      <c r="K101" s="46">
        <f t="shared" si="26"/>
        <v>67.424999999999997</v>
      </c>
      <c r="L101" s="17"/>
    </row>
    <row r="102" spans="1:12" ht="27" customHeight="1">
      <c r="A102" s="21">
        <v>99</v>
      </c>
      <c r="B102" s="35" t="s">
        <v>278</v>
      </c>
      <c r="C102" s="35" t="s">
        <v>2</v>
      </c>
      <c r="D102" s="37" t="s">
        <v>279</v>
      </c>
      <c r="E102" s="37" t="s">
        <v>277</v>
      </c>
      <c r="F102" s="37" t="s">
        <v>147</v>
      </c>
      <c r="G102" s="39">
        <v>122</v>
      </c>
      <c r="H102" s="46">
        <f t="shared" si="24"/>
        <v>30.5</v>
      </c>
      <c r="I102" s="30">
        <v>81.8</v>
      </c>
      <c r="J102" s="14">
        <f t="shared" si="25"/>
        <v>40.9</v>
      </c>
      <c r="K102" s="46">
        <f t="shared" si="26"/>
        <v>71.400000000000006</v>
      </c>
      <c r="L102" s="17" t="s">
        <v>379</v>
      </c>
    </row>
    <row r="103" spans="1:12" ht="27" customHeight="1">
      <c r="A103" s="21">
        <v>100</v>
      </c>
      <c r="B103" s="35" t="s">
        <v>280</v>
      </c>
      <c r="C103" s="35" t="s">
        <v>1</v>
      </c>
      <c r="D103" s="37" t="s">
        <v>281</v>
      </c>
      <c r="E103" s="37" t="s">
        <v>277</v>
      </c>
      <c r="F103" s="37" t="s">
        <v>147</v>
      </c>
      <c r="G103" s="39">
        <v>115</v>
      </c>
      <c r="H103" s="46">
        <f t="shared" si="24"/>
        <v>28.75</v>
      </c>
      <c r="I103" s="30">
        <v>83.6</v>
      </c>
      <c r="J103" s="14">
        <f t="shared" si="25"/>
        <v>41.8</v>
      </c>
      <c r="K103" s="46">
        <f t="shared" si="26"/>
        <v>70.55</v>
      </c>
      <c r="L103" s="17"/>
    </row>
    <row r="104" spans="1:12" ht="27" customHeight="1">
      <c r="A104" s="21">
        <v>101</v>
      </c>
      <c r="B104" s="35" t="s">
        <v>275</v>
      </c>
      <c r="C104" s="35" t="s">
        <v>2</v>
      </c>
      <c r="D104" s="37" t="s">
        <v>276</v>
      </c>
      <c r="E104" s="37" t="s">
        <v>277</v>
      </c>
      <c r="F104" s="37" t="s">
        <v>147</v>
      </c>
      <c r="G104" s="39">
        <v>124.5</v>
      </c>
      <c r="H104" s="46">
        <f t="shared" si="24"/>
        <v>31.125</v>
      </c>
      <c r="I104" s="30">
        <v>78.8</v>
      </c>
      <c r="J104" s="14">
        <f t="shared" si="25"/>
        <v>39.4</v>
      </c>
      <c r="K104" s="46">
        <f t="shared" si="26"/>
        <v>70.525000000000006</v>
      </c>
      <c r="L104" s="17"/>
    </row>
    <row r="105" spans="1:12" ht="27" customHeight="1">
      <c r="A105" s="21">
        <v>102</v>
      </c>
      <c r="B105" s="35" t="s">
        <v>282</v>
      </c>
      <c r="C105" s="35" t="s">
        <v>1</v>
      </c>
      <c r="D105" s="37" t="s">
        <v>283</v>
      </c>
      <c r="E105" s="37" t="s">
        <v>284</v>
      </c>
      <c r="F105" s="37" t="s">
        <v>285</v>
      </c>
      <c r="G105" s="39">
        <v>138.5</v>
      </c>
      <c r="H105" s="46">
        <f t="shared" si="19"/>
        <v>34.625</v>
      </c>
      <c r="I105" s="30">
        <v>82</v>
      </c>
      <c r="J105" s="14">
        <f t="shared" ref="J105:J120" si="27">I105*0.5</f>
        <v>41</v>
      </c>
      <c r="K105" s="46">
        <f t="shared" si="20"/>
        <v>75.625</v>
      </c>
      <c r="L105" s="17" t="s">
        <v>379</v>
      </c>
    </row>
    <row r="106" spans="1:12" ht="27" customHeight="1">
      <c r="A106" s="21">
        <v>103</v>
      </c>
      <c r="B106" s="35" t="s">
        <v>286</v>
      </c>
      <c r="C106" s="35" t="s">
        <v>1</v>
      </c>
      <c r="D106" s="37" t="s">
        <v>287</v>
      </c>
      <c r="E106" s="37" t="s">
        <v>284</v>
      </c>
      <c r="F106" s="37" t="s">
        <v>285</v>
      </c>
      <c r="G106" s="39">
        <v>125.5</v>
      </c>
      <c r="H106" s="46">
        <f t="shared" si="19"/>
        <v>31.375</v>
      </c>
      <c r="I106" s="30">
        <v>80.8</v>
      </c>
      <c r="J106" s="14">
        <f t="shared" si="27"/>
        <v>40.4</v>
      </c>
      <c r="K106" s="46">
        <f t="shared" si="20"/>
        <v>71.775000000000006</v>
      </c>
      <c r="L106" s="17"/>
    </row>
    <row r="107" spans="1:12" ht="27" customHeight="1">
      <c r="A107" s="21">
        <v>104</v>
      </c>
      <c r="B107" s="35" t="s">
        <v>288</v>
      </c>
      <c r="C107" s="35" t="s">
        <v>1</v>
      </c>
      <c r="D107" s="37" t="s">
        <v>289</v>
      </c>
      <c r="E107" s="37" t="s">
        <v>284</v>
      </c>
      <c r="F107" s="37" t="s">
        <v>285</v>
      </c>
      <c r="G107" s="39">
        <v>117.5</v>
      </c>
      <c r="H107" s="46">
        <f t="shared" si="19"/>
        <v>29.375</v>
      </c>
      <c r="I107" s="30">
        <v>79.8</v>
      </c>
      <c r="J107" s="14">
        <f t="shared" si="27"/>
        <v>39.9</v>
      </c>
      <c r="K107" s="46">
        <f t="shared" si="20"/>
        <v>69.275000000000006</v>
      </c>
      <c r="L107" s="17"/>
    </row>
    <row r="108" spans="1:12" ht="27" customHeight="1">
      <c r="A108" s="21">
        <v>105</v>
      </c>
      <c r="B108" s="35" t="s">
        <v>290</v>
      </c>
      <c r="C108" s="35" t="s">
        <v>1</v>
      </c>
      <c r="D108" s="40" t="s">
        <v>291</v>
      </c>
      <c r="E108" s="40" t="s">
        <v>292</v>
      </c>
      <c r="F108" s="40" t="s">
        <v>293</v>
      </c>
      <c r="G108" s="38">
        <v>132.5</v>
      </c>
      <c r="H108" s="46">
        <f t="shared" ref="H108:H117" si="28">G108/2*0.5</f>
        <v>33.125</v>
      </c>
      <c r="I108" s="47">
        <v>78</v>
      </c>
      <c r="J108" s="14">
        <f t="shared" ref="J108:J113" si="29">I108*0.5</f>
        <v>39</v>
      </c>
      <c r="K108" s="46">
        <f t="shared" ref="K108:K117" si="30">H108+J108</f>
        <v>72.125</v>
      </c>
      <c r="L108" s="17" t="s">
        <v>381</v>
      </c>
    </row>
    <row r="109" spans="1:12" ht="27" customHeight="1">
      <c r="A109" s="21">
        <v>106</v>
      </c>
      <c r="B109" s="35" t="s">
        <v>298</v>
      </c>
      <c r="C109" s="35" t="s">
        <v>1</v>
      </c>
      <c r="D109" s="40" t="s">
        <v>299</v>
      </c>
      <c r="E109" s="40" t="s">
        <v>292</v>
      </c>
      <c r="F109" s="40" t="s">
        <v>293</v>
      </c>
      <c r="G109" s="3">
        <v>128.5</v>
      </c>
      <c r="H109" s="46">
        <f t="shared" si="28"/>
        <v>32.125</v>
      </c>
      <c r="I109" s="47">
        <v>79</v>
      </c>
      <c r="J109" s="14">
        <f t="shared" si="29"/>
        <v>39.5</v>
      </c>
      <c r="K109" s="46">
        <f t="shared" si="30"/>
        <v>71.625</v>
      </c>
      <c r="L109" s="17"/>
    </row>
    <row r="110" spans="1:12" ht="27" customHeight="1">
      <c r="A110" s="21">
        <v>107</v>
      </c>
      <c r="B110" s="35" t="s">
        <v>294</v>
      </c>
      <c r="C110" s="35" t="s">
        <v>1</v>
      </c>
      <c r="D110" s="40" t="s">
        <v>295</v>
      </c>
      <c r="E110" s="40" t="s">
        <v>292</v>
      </c>
      <c r="F110" s="40" t="s">
        <v>293</v>
      </c>
      <c r="G110" s="38">
        <v>129</v>
      </c>
      <c r="H110" s="46">
        <f t="shared" si="28"/>
        <v>32.25</v>
      </c>
      <c r="I110" s="47">
        <v>76.8</v>
      </c>
      <c r="J110" s="14">
        <f t="shared" si="29"/>
        <v>38.4</v>
      </c>
      <c r="K110" s="46">
        <f t="shared" si="30"/>
        <v>70.650000000000006</v>
      </c>
      <c r="L110" s="17"/>
    </row>
    <row r="111" spans="1:12" ht="27" customHeight="1">
      <c r="A111" s="21">
        <v>108</v>
      </c>
      <c r="B111" s="35" t="s">
        <v>296</v>
      </c>
      <c r="C111" s="35" t="s">
        <v>1</v>
      </c>
      <c r="D111" s="40" t="s">
        <v>297</v>
      </c>
      <c r="E111" s="40" t="s">
        <v>292</v>
      </c>
      <c r="F111" s="40" t="s">
        <v>293</v>
      </c>
      <c r="G111" s="38">
        <v>128.5</v>
      </c>
      <c r="H111" s="46">
        <f t="shared" si="28"/>
        <v>32.125</v>
      </c>
      <c r="I111" s="47">
        <v>75</v>
      </c>
      <c r="J111" s="14">
        <f t="shared" si="29"/>
        <v>37.5</v>
      </c>
      <c r="K111" s="46">
        <f t="shared" si="30"/>
        <v>69.625</v>
      </c>
      <c r="L111" s="17"/>
    </row>
    <row r="112" spans="1:12" ht="27" customHeight="1">
      <c r="A112" s="21">
        <v>109</v>
      </c>
      <c r="B112" s="35" t="s">
        <v>304</v>
      </c>
      <c r="C112" s="35" t="s">
        <v>1</v>
      </c>
      <c r="D112" s="40" t="s">
        <v>305</v>
      </c>
      <c r="E112" s="40" t="s">
        <v>302</v>
      </c>
      <c r="F112" s="40" t="s">
        <v>303</v>
      </c>
      <c r="G112" s="3">
        <v>104</v>
      </c>
      <c r="H112" s="46">
        <f t="shared" si="28"/>
        <v>26</v>
      </c>
      <c r="I112" s="47">
        <v>74</v>
      </c>
      <c r="J112" s="14">
        <f t="shared" si="29"/>
        <v>37</v>
      </c>
      <c r="K112" s="46">
        <f t="shared" si="30"/>
        <v>63</v>
      </c>
      <c r="L112" s="17" t="s">
        <v>381</v>
      </c>
    </row>
    <row r="113" spans="1:12" ht="27" customHeight="1">
      <c r="A113" s="21">
        <v>110</v>
      </c>
      <c r="B113" s="35" t="s">
        <v>300</v>
      </c>
      <c r="C113" s="35" t="s">
        <v>2</v>
      </c>
      <c r="D113" s="40" t="s">
        <v>301</v>
      </c>
      <c r="E113" s="40" t="s">
        <v>302</v>
      </c>
      <c r="F113" s="40" t="s">
        <v>303</v>
      </c>
      <c r="G113" s="3">
        <v>113</v>
      </c>
      <c r="H113" s="46">
        <f t="shared" si="28"/>
        <v>28.25</v>
      </c>
      <c r="I113" s="47">
        <v>68.400000000000006</v>
      </c>
      <c r="J113" s="14">
        <f t="shared" si="29"/>
        <v>34.200000000000003</v>
      </c>
      <c r="K113" s="46">
        <f t="shared" si="30"/>
        <v>62.45</v>
      </c>
      <c r="L113" s="17"/>
    </row>
    <row r="114" spans="1:12" ht="27" customHeight="1">
      <c r="A114" s="21">
        <v>111</v>
      </c>
      <c r="B114" s="35" t="s">
        <v>306</v>
      </c>
      <c r="C114" s="35" t="s">
        <v>1</v>
      </c>
      <c r="D114" s="40" t="s">
        <v>307</v>
      </c>
      <c r="E114" s="40" t="s">
        <v>302</v>
      </c>
      <c r="F114" s="40" t="s">
        <v>303</v>
      </c>
      <c r="G114" s="3">
        <v>102</v>
      </c>
      <c r="H114" s="46">
        <f t="shared" si="28"/>
        <v>25.5</v>
      </c>
      <c r="I114" s="47" t="s">
        <v>380</v>
      </c>
      <c r="J114" s="14">
        <v>0</v>
      </c>
      <c r="K114" s="46">
        <f t="shared" si="30"/>
        <v>25.5</v>
      </c>
      <c r="L114" s="17"/>
    </row>
    <row r="115" spans="1:12" ht="27" customHeight="1">
      <c r="A115" s="21">
        <v>112</v>
      </c>
      <c r="B115" s="35" t="s">
        <v>312</v>
      </c>
      <c r="C115" s="35" t="s">
        <v>2</v>
      </c>
      <c r="D115" s="40" t="s">
        <v>313</v>
      </c>
      <c r="E115" s="40" t="s">
        <v>310</v>
      </c>
      <c r="F115" s="40" t="s">
        <v>311</v>
      </c>
      <c r="G115" s="3">
        <v>125.5</v>
      </c>
      <c r="H115" s="46">
        <f t="shared" si="28"/>
        <v>31.375</v>
      </c>
      <c r="I115" s="47">
        <v>84.8</v>
      </c>
      <c r="J115" s="14">
        <f>I115*0.5</f>
        <v>42.4</v>
      </c>
      <c r="K115" s="46">
        <f t="shared" si="30"/>
        <v>73.775000000000006</v>
      </c>
      <c r="L115" s="17" t="s">
        <v>381</v>
      </c>
    </row>
    <row r="116" spans="1:12" ht="27" customHeight="1">
      <c r="A116" s="21">
        <v>113</v>
      </c>
      <c r="B116" s="35" t="s">
        <v>308</v>
      </c>
      <c r="C116" s="35" t="s">
        <v>2</v>
      </c>
      <c r="D116" s="40" t="s">
        <v>309</v>
      </c>
      <c r="E116" s="40" t="s">
        <v>310</v>
      </c>
      <c r="F116" s="40" t="s">
        <v>311</v>
      </c>
      <c r="G116" s="3">
        <v>127</v>
      </c>
      <c r="H116" s="46">
        <f t="shared" si="28"/>
        <v>31.75</v>
      </c>
      <c r="I116" s="47">
        <v>74.599999999999994</v>
      </c>
      <c r="J116" s="14">
        <f>I116*0.5</f>
        <v>37.299999999999997</v>
      </c>
      <c r="K116" s="46">
        <f t="shared" si="30"/>
        <v>69.05</v>
      </c>
      <c r="L116" s="17"/>
    </row>
    <row r="117" spans="1:12" ht="27" customHeight="1">
      <c r="A117" s="21">
        <v>114</v>
      </c>
      <c r="B117" s="35" t="s">
        <v>314</v>
      </c>
      <c r="C117" s="35" t="s">
        <v>2</v>
      </c>
      <c r="D117" s="40" t="s">
        <v>315</v>
      </c>
      <c r="E117" s="40" t="s">
        <v>310</v>
      </c>
      <c r="F117" s="40" t="s">
        <v>311</v>
      </c>
      <c r="G117" s="3">
        <v>122</v>
      </c>
      <c r="H117" s="46">
        <f t="shared" si="28"/>
        <v>30.5</v>
      </c>
      <c r="I117" s="47">
        <v>76.8</v>
      </c>
      <c r="J117" s="14">
        <f>I117*0.5</f>
        <v>38.4</v>
      </c>
      <c r="K117" s="46">
        <f t="shared" si="30"/>
        <v>68.900000000000006</v>
      </c>
      <c r="L117" s="17"/>
    </row>
    <row r="118" spans="1:12" ht="27" customHeight="1">
      <c r="A118" s="21">
        <v>115</v>
      </c>
      <c r="B118" s="35" t="s">
        <v>316</v>
      </c>
      <c r="C118" s="35" t="s">
        <v>2</v>
      </c>
      <c r="D118" s="40" t="s">
        <v>317</v>
      </c>
      <c r="E118" s="40" t="s">
        <v>318</v>
      </c>
      <c r="F118" s="40" t="s">
        <v>147</v>
      </c>
      <c r="G118" s="3">
        <v>128.5</v>
      </c>
      <c r="H118" s="46">
        <f t="shared" si="19"/>
        <v>32.125</v>
      </c>
      <c r="I118" s="47">
        <v>74.400000000000006</v>
      </c>
      <c r="J118" s="14">
        <f t="shared" si="27"/>
        <v>37.200000000000003</v>
      </c>
      <c r="K118" s="46">
        <f t="shared" si="20"/>
        <v>69.325000000000003</v>
      </c>
      <c r="L118" s="17" t="s">
        <v>381</v>
      </c>
    </row>
    <row r="119" spans="1:12" ht="27" customHeight="1">
      <c r="A119" s="21">
        <v>116</v>
      </c>
      <c r="B119" s="35" t="s">
        <v>319</v>
      </c>
      <c r="C119" s="35" t="s">
        <v>1</v>
      </c>
      <c r="D119" s="40" t="s">
        <v>320</v>
      </c>
      <c r="E119" s="40" t="s">
        <v>318</v>
      </c>
      <c r="F119" s="40" t="s">
        <v>147</v>
      </c>
      <c r="G119" s="3">
        <v>122.5</v>
      </c>
      <c r="H119" s="46">
        <f t="shared" si="19"/>
        <v>30.625</v>
      </c>
      <c r="I119" s="47">
        <v>73.599999999999994</v>
      </c>
      <c r="J119" s="14">
        <f t="shared" si="27"/>
        <v>36.799999999999997</v>
      </c>
      <c r="K119" s="46">
        <f t="shared" si="20"/>
        <v>67.424999999999997</v>
      </c>
      <c r="L119" s="17"/>
    </row>
    <row r="120" spans="1:12" ht="27" customHeight="1">
      <c r="A120" s="21">
        <v>117</v>
      </c>
      <c r="B120" s="35" t="s">
        <v>321</v>
      </c>
      <c r="C120" s="35" t="s">
        <v>1</v>
      </c>
      <c r="D120" s="40" t="s">
        <v>322</v>
      </c>
      <c r="E120" s="40" t="s">
        <v>318</v>
      </c>
      <c r="F120" s="40" t="s">
        <v>147</v>
      </c>
      <c r="G120" s="4">
        <v>117</v>
      </c>
      <c r="H120" s="46">
        <f t="shared" si="19"/>
        <v>29.25</v>
      </c>
      <c r="I120" s="47">
        <v>65</v>
      </c>
      <c r="J120" s="14">
        <f t="shared" si="27"/>
        <v>32.5</v>
      </c>
      <c r="K120" s="46">
        <f t="shared" si="20"/>
        <v>61.75</v>
      </c>
      <c r="L120" s="17"/>
    </row>
    <row r="121" spans="1:12" ht="27" customHeight="1">
      <c r="A121" s="21">
        <v>118</v>
      </c>
      <c r="B121" s="35" t="s">
        <v>327</v>
      </c>
      <c r="C121" s="35" t="s">
        <v>1</v>
      </c>
      <c r="D121" s="40" t="s">
        <v>328</v>
      </c>
      <c r="E121" s="40" t="s">
        <v>325</v>
      </c>
      <c r="F121" s="40" t="s">
        <v>326</v>
      </c>
      <c r="G121" s="39">
        <v>131</v>
      </c>
      <c r="H121" s="46">
        <f t="shared" ref="H121:H126" si="31">G121/2*0.5</f>
        <v>32.75</v>
      </c>
      <c r="I121" s="47">
        <v>82.6</v>
      </c>
      <c r="J121" s="14">
        <f t="shared" ref="J121:J126" si="32">I121*0.5</f>
        <v>41.3</v>
      </c>
      <c r="K121" s="46">
        <f t="shared" ref="K121:K126" si="33">H121+J121</f>
        <v>74.05</v>
      </c>
      <c r="L121" s="17" t="s">
        <v>381</v>
      </c>
    </row>
    <row r="122" spans="1:12" ht="27" customHeight="1">
      <c r="A122" s="21">
        <v>119</v>
      </c>
      <c r="B122" s="35" t="s">
        <v>323</v>
      </c>
      <c r="C122" s="35" t="s">
        <v>1</v>
      </c>
      <c r="D122" s="40" t="s">
        <v>324</v>
      </c>
      <c r="E122" s="40" t="s">
        <v>325</v>
      </c>
      <c r="F122" s="40" t="s">
        <v>326</v>
      </c>
      <c r="G122" s="4">
        <v>134.5</v>
      </c>
      <c r="H122" s="46">
        <f t="shared" si="31"/>
        <v>33.625</v>
      </c>
      <c r="I122" s="47">
        <v>73.8</v>
      </c>
      <c r="J122" s="14">
        <f t="shared" si="32"/>
        <v>36.9</v>
      </c>
      <c r="K122" s="46">
        <f t="shared" si="33"/>
        <v>70.525000000000006</v>
      </c>
      <c r="L122" s="17"/>
    </row>
    <row r="123" spans="1:12" ht="27" customHeight="1">
      <c r="A123" s="21">
        <v>120</v>
      </c>
      <c r="B123" s="35" t="s">
        <v>329</v>
      </c>
      <c r="C123" s="35" t="s">
        <v>1</v>
      </c>
      <c r="D123" s="40" t="s">
        <v>330</v>
      </c>
      <c r="E123" s="40" t="s">
        <v>325</v>
      </c>
      <c r="F123" s="40" t="s">
        <v>326</v>
      </c>
      <c r="G123" s="39">
        <v>125</v>
      </c>
      <c r="H123" s="46">
        <f t="shared" si="31"/>
        <v>31.25</v>
      </c>
      <c r="I123" s="47">
        <v>75.599999999999994</v>
      </c>
      <c r="J123" s="14">
        <f t="shared" si="32"/>
        <v>37.799999999999997</v>
      </c>
      <c r="K123" s="46">
        <f t="shared" si="33"/>
        <v>69.05</v>
      </c>
      <c r="L123" s="17"/>
    </row>
    <row r="124" spans="1:12" ht="27" customHeight="1">
      <c r="A124" s="21">
        <v>121</v>
      </c>
      <c r="B124" s="35" t="s">
        <v>331</v>
      </c>
      <c r="C124" s="35" t="s">
        <v>2</v>
      </c>
      <c r="D124" s="40" t="s">
        <v>332</v>
      </c>
      <c r="E124" s="40" t="s">
        <v>325</v>
      </c>
      <c r="F124" s="40" t="s">
        <v>333</v>
      </c>
      <c r="G124" s="39">
        <v>119</v>
      </c>
      <c r="H124" s="46">
        <f t="shared" si="31"/>
        <v>29.75</v>
      </c>
      <c r="I124" s="47">
        <v>83.8</v>
      </c>
      <c r="J124" s="14">
        <f t="shared" si="32"/>
        <v>41.9</v>
      </c>
      <c r="K124" s="46">
        <f t="shared" si="33"/>
        <v>71.650000000000006</v>
      </c>
      <c r="L124" s="17" t="s">
        <v>381</v>
      </c>
    </row>
    <row r="125" spans="1:12" ht="27" customHeight="1">
      <c r="A125" s="21">
        <v>122</v>
      </c>
      <c r="B125" s="35" t="s">
        <v>336</v>
      </c>
      <c r="C125" s="35" t="s">
        <v>1</v>
      </c>
      <c r="D125" s="40" t="s">
        <v>337</v>
      </c>
      <c r="E125" s="40" t="s">
        <v>325</v>
      </c>
      <c r="F125" s="40" t="s">
        <v>333</v>
      </c>
      <c r="G125" s="39">
        <v>113.5</v>
      </c>
      <c r="H125" s="46">
        <f t="shared" si="31"/>
        <v>28.375</v>
      </c>
      <c r="I125" s="47">
        <v>78.8</v>
      </c>
      <c r="J125" s="14">
        <f t="shared" si="32"/>
        <v>39.4</v>
      </c>
      <c r="K125" s="46">
        <f t="shared" si="33"/>
        <v>67.775000000000006</v>
      </c>
      <c r="L125" s="17"/>
    </row>
    <row r="126" spans="1:12" ht="27" customHeight="1">
      <c r="A126" s="21">
        <v>123</v>
      </c>
      <c r="B126" s="35" t="s">
        <v>334</v>
      </c>
      <c r="C126" s="35" t="s">
        <v>1</v>
      </c>
      <c r="D126" s="40" t="s">
        <v>335</v>
      </c>
      <c r="E126" s="40" t="s">
        <v>325</v>
      </c>
      <c r="F126" s="40" t="s">
        <v>333</v>
      </c>
      <c r="G126" s="39">
        <v>115</v>
      </c>
      <c r="H126" s="46">
        <f t="shared" si="31"/>
        <v>28.75</v>
      </c>
      <c r="I126" s="47">
        <v>77.2</v>
      </c>
      <c r="J126" s="14">
        <f t="shared" si="32"/>
        <v>38.6</v>
      </c>
      <c r="K126" s="46">
        <f t="shared" si="33"/>
        <v>67.349999999999994</v>
      </c>
      <c r="L126" s="17"/>
    </row>
  </sheetData>
  <sortState ref="A77:L85">
    <sortCondition descending="1" ref="K77:K85"/>
  </sortState>
  <mergeCells count="11">
    <mergeCell ref="L2:L3"/>
    <mergeCell ref="A1:L1"/>
    <mergeCell ref="A2:A3"/>
    <mergeCell ref="B2:B3"/>
    <mergeCell ref="C2:C3"/>
    <mergeCell ref="D2:D3"/>
    <mergeCell ref="E2:E3"/>
    <mergeCell ref="F2:F3"/>
    <mergeCell ref="G2:H2"/>
    <mergeCell ref="I2:J2"/>
    <mergeCell ref="K2:K3"/>
  </mergeCells>
  <phoneticPr fontId="4" type="noConversion"/>
  <dataValidations count="1">
    <dataValidation allowBlank="1" showErrorMessage="1" prompt="请以&quot;xxxx.xx&quot;格式输时间，如2013.06" sqref="E108:F120 E55:F70 E4:F19 E28:F43 E82:F97"/>
  </dataValidations>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N24"/>
  <sheetViews>
    <sheetView tabSelected="1" workbookViewId="0">
      <selection sqref="A1:N1"/>
    </sheetView>
  </sheetViews>
  <sheetFormatPr defaultRowHeight="13.5"/>
  <cols>
    <col min="1" max="1" width="3.5" customWidth="1"/>
    <col min="3" max="3" width="4.875" customWidth="1"/>
    <col min="4" max="4" width="10.25" customWidth="1"/>
    <col min="5" max="5" width="20" customWidth="1"/>
    <col min="8" max="8" width="7.875" customWidth="1"/>
    <col min="14" max="14" width="7" customWidth="1"/>
  </cols>
  <sheetData>
    <row r="1" spans="1:14" ht="30" customHeight="1">
      <c r="A1" s="52" t="s">
        <v>27</v>
      </c>
      <c r="B1" s="52"/>
      <c r="C1" s="52"/>
      <c r="D1" s="52"/>
      <c r="E1" s="52"/>
      <c r="F1" s="52"/>
      <c r="G1" s="52"/>
      <c r="H1" s="52"/>
      <c r="I1" s="52"/>
      <c r="J1" s="52"/>
      <c r="K1" s="52"/>
      <c r="L1" s="52"/>
      <c r="M1" s="52"/>
      <c r="N1" s="52"/>
    </row>
    <row r="2" spans="1:14" ht="37.5" customHeight="1">
      <c r="A2" s="65" t="s">
        <v>375</v>
      </c>
      <c r="B2" s="65" t="s">
        <v>20</v>
      </c>
      <c r="C2" s="65" t="s">
        <v>21</v>
      </c>
      <c r="D2" s="66" t="s">
        <v>22</v>
      </c>
      <c r="E2" s="65" t="s">
        <v>7</v>
      </c>
      <c r="F2" s="65" t="s">
        <v>23</v>
      </c>
      <c r="G2" s="67" t="s">
        <v>24</v>
      </c>
      <c r="H2" s="68"/>
      <c r="I2" s="64" t="s">
        <v>9</v>
      </c>
      <c r="J2" s="64"/>
      <c r="K2" s="64" t="s">
        <v>25</v>
      </c>
      <c r="L2" s="64"/>
      <c r="M2" s="63" t="s">
        <v>11</v>
      </c>
      <c r="N2" s="64" t="s">
        <v>12</v>
      </c>
    </row>
    <row r="3" spans="1:14" ht="37.5" customHeight="1">
      <c r="A3" s="65"/>
      <c r="B3" s="65"/>
      <c r="C3" s="65"/>
      <c r="D3" s="66"/>
      <c r="E3" s="65"/>
      <c r="F3" s="65"/>
      <c r="G3" s="23" t="s">
        <v>26</v>
      </c>
      <c r="H3" s="1">
        <v>0.5</v>
      </c>
      <c r="I3" s="23" t="s">
        <v>26</v>
      </c>
      <c r="J3" s="10" t="s">
        <v>94</v>
      </c>
      <c r="K3" s="24" t="s">
        <v>26</v>
      </c>
      <c r="L3" s="1">
        <v>0.3</v>
      </c>
      <c r="M3" s="63"/>
      <c r="N3" s="64"/>
    </row>
    <row r="4" spans="1:14" ht="31.5" customHeight="1">
      <c r="A4" s="25">
        <v>1</v>
      </c>
      <c r="B4" s="29" t="s">
        <v>89</v>
      </c>
      <c r="C4" s="29" t="s">
        <v>40</v>
      </c>
      <c r="D4" s="29" t="s">
        <v>90</v>
      </c>
      <c r="E4" s="29" t="s">
        <v>76</v>
      </c>
      <c r="F4" s="29" t="s">
        <v>91</v>
      </c>
      <c r="G4" s="32">
        <v>95.4</v>
      </c>
      <c r="H4" s="33">
        <f>G4*0.5</f>
        <v>47.7</v>
      </c>
      <c r="I4" s="34">
        <v>83.5</v>
      </c>
      <c r="J4" s="27">
        <f>I4/2*0.2</f>
        <v>8.35</v>
      </c>
      <c r="K4" s="25">
        <v>73.599999999999994</v>
      </c>
      <c r="L4" s="12">
        <f>K4*0.3</f>
        <v>22.08</v>
      </c>
      <c r="M4" s="12">
        <f>H4+J4+L4</f>
        <v>78.13</v>
      </c>
      <c r="N4" s="12" t="s">
        <v>382</v>
      </c>
    </row>
    <row r="5" spans="1:14" ht="31.5" customHeight="1">
      <c r="A5" s="25">
        <v>2</v>
      </c>
      <c r="B5" s="29" t="s">
        <v>92</v>
      </c>
      <c r="C5" s="29" t="s">
        <v>40</v>
      </c>
      <c r="D5" s="29" t="s">
        <v>93</v>
      </c>
      <c r="E5" s="29" t="s">
        <v>76</v>
      </c>
      <c r="F5" s="29" t="s">
        <v>91</v>
      </c>
      <c r="G5" s="32" t="s">
        <v>95</v>
      </c>
      <c r="H5" s="33">
        <f t="shared" ref="H5:H18" si="0">G5*0.5</f>
        <v>43</v>
      </c>
      <c r="I5" s="34">
        <v>90.5</v>
      </c>
      <c r="J5" s="27">
        <f t="shared" ref="J5:J18" si="1">I5/2*0.2</f>
        <v>9.0500000000000007</v>
      </c>
      <c r="K5" s="25">
        <v>73.2</v>
      </c>
      <c r="L5" s="12">
        <f t="shared" ref="L5:L18" si="2">K5*0.3</f>
        <v>21.96</v>
      </c>
      <c r="M5" s="12">
        <f t="shared" ref="M5:M18" si="3">H5+J5+L5</f>
        <v>74.009999999999991</v>
      </c>
      <c r="N5" s="12"/>
    </row>
    <row r="6" spans="1:14" ht="31.5" customHeight="1">
      <c r="A6" s="25">
        <v>3</v>
      </c>
      <c r="B6" s="44" t="s">
        <v>370</v>
      </c>
      <c r="C6" s="29" t="s">
        <v>40</v>
      </c>
      <c r="D6" s="45" t="s">
        <v>371</v>
      </c>
      <c r="E6" s="40" t="s">
        <v>372</v>
      </c>
      <c r="F6" s="37" t="s">
        <v>373</v>
      </c>
      <c r="G6" s="40" t="s">
        <v>374</v>
      </c>
      <c r="H6" s="33">
        <f t="shared" si="0"/>
        <v>34.299999999999997</v>
      </c>
      <c r="I6" s="44">
        <v>78</v>
      </c>
      <c r="J6" s="27">
        <f t="shared" si="1"/>
        <v>7.8000000000000007</v>
      </c>
      <c r="K6" s="12" t="s">
        <v>377</v>
      </c>
      <c r="L6" s="12">
        <v>0</v>
      </c>
      <c r="M6" s="12">
        <v>42.1</v>
      </c>
      <c r="N6" s="12"/>
    </row>
    <row r="7" spans="1:14" ht="31.5" customHeight="1">
      <c r="A7" s="25">
        <v>4</v>
      </c>
      <c r="B7" s="34" t="s">
        <v>217</v>
      </c>
      <c r="C7" s="34" t="s">
        <v>1</v>
      </c>
      <c r="D7" s="37" t="s">
        <v>218</v>
      </c>
      <c r="E7" s="37" t="s">
        <v>219</v>
      </c>
      <c r="F7" s="37" t="s">
        <v>220</v>
      </c>
      <c r="G7" s="40" t="s">
        <v>225</v>
      </c>
      <c r="H7" s="33">
        <f t="shared" si="0"/>
        <v>46.3</v>
      </c>
      <c r="I7" s="34">
        <v>87.5</v>
      </c>
      <c r="J7" s="27">
        <f t="shared" si="1"/>
        <v>8.75</v>
      </c>
      <c r="K7" s="25">
        <v>80.2</v>
      </c>
      <c r="L7" s="12">
        <f t="shared" si="2"/>
        <v>24.06</v>
      </c>
      <c r="M7" s="12">
        <f t="shared" si="3"/>
        <v>79.11</v>
      </c>
      <c r="N7" s="12" t="s">
        <v>382</v>
      </c>
    </row>
    <row r="8" spans="1:14" ht="31.5" customHeight="1">
      <c r="A8" s="25">
        <v>5</v>
      </c>
      <c r="B8" s="34" t="s">
        <v>221</v>
      </c>
      <c r="C8" s="34" t="s">
        <v>1</v>
      </c>
      <c r="D8" s="37" t="s">
        <v>222</v>
      </c>
      <c r="E8" s="37" t="s">
        <v>219</v>
      </c>
      <c r="F8" s="37" t="s">
        <v>220</v>
      </c>
      <c r="G8" s="40" t="s">
        <v>226</v>
      </c>
      <c r="H8" s="33">
        <f t="shared" si="0"/>
        <v>42.4</v>
      </c>
      <c r="I8" s="34">
        <v>93</v>
      </c>
      <c r="J8" s="27">
        <f t="shared" si="1"/>
        <v>9.3000000000000007</v>
      </c>
      <c r="K8" s="25">
        <v>81</v>
      </c>
      <c r="L8" s="12">
        <f t="shared" si="2"/>
        <v>24.3</v>
      </c>
      <c r="M8" s="12">
        <f t="shared" si="3"/>
        <v>76</v>
      </c>
      <c r="N8" s="12"/>
    </row>
    <row r="9" spans="1:14" ht="31.5" customHeight="1">
      <c r="A9" s="25">
        <v>6</v>
      </c>
      <c r="B9" s="34" t="s">
        <v>223</v>
      </c>
      <c r="C9" s="34" t="s">
        <v>1</v>
      </c>
      <c r="D9" s="37" t="s">
        <v>224</v>
      </c>
      <c r="E9" s="37" t="s">
        <v>219</v>
      </c>
      <c r="F9" s="37" t="s">
        <v>220</v>
      </c>
      <c r="G9" s="34" t="s">
        <v>226</v>
      </c>
      <c r="H9" s="33">
        <f t="shared" si="0"/>
        <v>42.4</v>
      </c>
      <c r="I9" s="34">
        <v>85.5</v>
      </c>
      <c r="J9" s="27">
        <f t="shared" si="1"/>
        <v>8.5500000000000007</v>
      </c>
      <c r="K9" s="48">
        <v>76.2</v>
      </c>
      <c r="L9" s="12">
        <f t="shared" si="2"/>
        <v>22.86</v>
      </c>
      <c r="M9" s="12">
        <f t="shared" si="3"/>
        <v>73.81</v>
      </c>
      <c r="N9" s="12"/>
    </row>
    <row r="10" spans="1:14" ht="31.5" customHeight="1">
      <c r="A10" s="25">
        <v>7</v>
      </c>
      <c r="B10" s="34" t="s">
        <v>338</v>
      </c>
      <c r="C10" s="34" t="s">
        <v>2</v>
      </c>
      <c r="D10" s="41" t="s">
        <v>339</v>
      </c>
      <c r="E10" s="40" t="s">
        <v>340</v>
      </c>
      <c r="F10" s="40" t="s">
        <v>341</v>
      </c>
      <c r="G10" s="40" t="s">
        <v>361</v>
      </c>
      <c r="H10" s="33">
        <f t="shared" si="0"/>
        <v>42.45</v>
      </c>
      <c r="I10" s="34">
        <v>111</v>
      </c>
      <c r="J10" s="27">
        <f t="shared" si="1"/>
        <v>11.100000000000001</v>
      </c>
      <c r="K10" s="48">
        <v>69.400000000000006</v>
      </c>
      <c r="L10" s="12">
        <f t="shared" si="2"/>
        <v>20.82</v>
      </c>
      <c r="M10" s="12">
        <f t="shared" si="3"/>
        <v>74.37</v>
      </c>
      <c r="N10" s="12" t="s">
        <v>382</v>
      </c>
    </row>
    <row r="11" spans="1:14" ht="31.5" customHeight="1">
      <c r="A11" s="25">
        <v>8</v>
      </c>
      <c r="B11" s="34" t="s">
        <v>342</v>
      </c>
      <c r="C11" s="34" t="s">
        <v>1</v>
      </c>
      <c r="D11" s="41" t="s">
        <v>343</v>
      </c>
      <c r="E11" s="40" t="s">
        <v>340</v>
      </c>
      <c r="F11" s="40" t="s">
        <v>341</v>
      </c>
      <c r="G11" s="40" t="s">
        <v>362</v>
      </c>
      <c r="H11" s="33">
        <f t="shared" si="0"/>
        <v>39.700000000000003</v>
      </c>
      <c r="I11" s="34">
        <v>105.5</v>
      </c>
      <c r="J11" s="27">
        <f t="shared" si="1"/>
        <v>10.55</v>
      </c>
      <c r="K11" s="48">
        <v>73.599999999999994</v>
      </c>
      <c r="L11" s="12">
        <f t="shared" si="2"/>
        <v>22.08</v>
      </c>
      <c r="M11" s="12">
        <f t="shared" si="3"/>
        <v>72.33</v>
      </c>
      <c r="N11" s="12"/>
    </row>
    <row r="12" spans="1:14" ht="31.5" customHeight="1">
      <c r="A12" s="25">
        <v>9</v>
      </c>
      <c r="B12" s="34" t="s">
        <v>344</v>
      </c>
      <c r="C12" s="34" t="s">
        <v>2</v>
      </c>
      <c r="D12" s="41" t="s">
        <v>345</v>
      </c>
      <c r="E12" s="40" t="s">
        <v>340</v>
      </c>
      <c r="F12" s="40" t="s">
        <v>341</v>
      </c>
      <c r="G12" s="34" t="s">
        <v>363</v>
      </c>
      <c r="H12" s="33">
        <f t="shared" si="0"/>
        <v>33.950000000000003</v>
      </c>
      <c r="I12" s="34">
        <v>109</v>
      </c>
      <c r="J12" s="27">
        <f t="shared" si="1"/>
        <v>10.9</v>
      </c>
      <c r="K12" s="48">
        <v>61.4</v>
      </c>
      <c r="L12" s="12">
        <f t="shared" si="2"/>
        <v>18.419999999999998</v>
      </c>
      <c r="M12" s="12">
        <f t="shared" si="3"/>
        <v>63.269999999999996</v>
      </c>
      <c r="N12" s="12"/>
    </row>
    <row r="13" spans="1:14" ht="31.5" customHeight="1">
      <c r="A13" s="25">
        <v>10</v>
      </c>
      <c r="B13" s="42" t="s">
        <v>346</v>
      </c>
      <c r="C13" s="42" t="s">
        <v>2</v>
      </c>
      <c r="D13" s="43" t="s">
        <v>347</v>
      </c>
      <c r="E13" s="40" t="s">
        <v>348</v>
      </c>
      <c r="F13" s="40" t="s">
        <v>349</v>
      </c>
      <c r="G13" s="34" t="s">
        <v>364</v>
      </c>
      <c r="H13" s="33">
        <f>G13*0.5</f>
        <v>42.164999999999999</v>
      </c>
      <c r="I13" s="34">
        <v>120</v>
      </c>
      <c r="J13" s="27">
        <f>I13/2*0.2</f>
        <v>12</v>
      </c>
      <c r="K13" s="48">
        <v>72.400000000000006</v>
      </c>
      <c r="L13" s="12">
        <f>K13*0.3</f>
        <v>21.720000000000002</v>
      </c>
      <c r="M13" s="12">
        <f>H13+J13+L13</f>
        <v>75.885000000000005</v>
      </c>
      <c r="N13" s="12" t="s">
        <v>382</v>
      </c>
    </row>
    <row r="14" spans="1:14" ht="31.5" customHeight="1">
      <c r="A14" s="25">
        <v>12</v>
      </c>
      <c r="B14" s="42" t="s">
        <v>352</v>
      </c>
      <c r="C14" s="42" t="s">
        <v>2</v>
      </c>
      <c r="D14" s="43" t="s">
        <v>353</v>
      </c>
      <c r="E14" s="40" t="s">
        <v>348</v>
      </c>
      <c r="F14" s="40" t="s">
        <v>349</v>
      </c>
      <c r="G14" s="34" t="s">
        <v>366</v>
      </c>
      <c r="H14" s="33">
        <f>G14*0.5</f>
        <v>38.335000000000001</v>
      </c>
      <c r="I14" s="34">
        <v>101.5</v>
      </c>
      <c r="J14" s="27">
        <f>I14/2*0.2</f>
        <v>10.15</v>
      </c>
      <c r="K14" s="48">
        <v>67.2</v>
      </c>
      <c r="L14" s="12">
        <f>K14*0.3</f>
        <v>20.16</v>
      </c>
      <c r="M14" s="12">
        <f>H14+J14+L14</f>
        <v>68.644999999999996</v>
      </c>
      <c r="N14" s="12"/>
    </row>
    <row r="15" spans="1:14" ht="31.5" customHeight="1">
      <c r="A15" s="25">
        <v>11</v>
      </c>
      <c r="B15" s="42" t="s">
        <v>350</v>
      </c>
      <c r="C15" s="42" t="s">
        <v>2</v>
      </c>
      <c r="D15" s="43" t="s">
        <v>351</v>
      </c>
      <c r="E15" s="40" t="s">
        <v>348</v>
      </c>
      <c r="F15" s="40" t="s">
        <v>349</v>
      </c>
      <c r="G15" s="34" t="s">
        <v>365</v>
      </c>
      <c r="H15" s="33">
        <f>G15*0.5</f>
        <v>31.164999999999999</v>
      </c>
      <c r="I15" s="34">
        <v>117</v>
      </c>
      <c r="J15" s="27">
        <f>I15/2*0.2</f>
        <v>11.700000000000001</v>
      </c>
      <c r="K15" s="48">
        <v>67.400000000000006</v>
      </c>
      <c r="L15" s="12">
        <f>K15*0.3</f>
        <v>20.220000000000002</v>
      </c>
      <c r="M15" s="12">
        <f>H15+J15+L15</f>
        <v>63.085000000000008</v>
      </c>
      <c r="N15" s="12"/>
    </row>
    <row r="16" spans="1:14" ht="31.5" customHeight="1">
      <c r="A16" s="25">
        <v>13</v>
      </c>
      <c r="B16" s="42" t="s">
        <v>354</v>
      </c>
      <c r="C16" s="42" t="s">
        <v>1</v>
      </c>
      <c r="D16" s="43" t="s">
        <v>355</v>
      </c>
      <c r="E16" s="40" t="s">
        <v>348</v>
      </c>
      <c r="F16" s="40" t="s">
        <v>356</v>
      </c>
      <c r="G16" s="34" t="s">
        <v>367</v>
      </c>
      <c r="H16" s="33">
        <f t="shared" si="0"/>
        <v>40.314999999999998</v>
      </c>
      <c r="I16" s="34">
        <v>102.5</v>
      </c>
      <c r="J16" s="27">
        <f t="shared" si="1"/>
        <v>10.25</v>
      </c>
      <c r="K16" s="48">
        <v>78.2</v>
      </c>
      <c r="L16" s="12">
        <f t="shared" si="2"/>
        <v>23.46</v>
      </c>
      <c r="M16" s="12">
        <f t="shared" si="3"/>
        <v>74.025000000000006</v>
      </c>
      <c r="N16" s="12" t="s">
        <v>382</v>
      </c>
    </row>
    <row r="17" spans="1:14" ht="31.5" customHeight="1">
      <c r="A17" s="25">
        <v>14</v>
      </c>
      <c r="B17" s="42" t="s">
        <v>357</v>
      </c>
      <c r="C17" s="42" t="s">
        <v>1</v>
      </c>
      <c r="D17" s="43" t="s">
        <v>358</v>
      </c>
      <c r="E17" s="40" t="s">
        <v>348</v>
      </c>
      <c r="F17" s="40" t="s">
        <v>356</v>
      </c>
      <c r="G17" s="34" t="s">
        <v>368</v>
      </c>
      <c r="H17" s="33">
        <f t="shared" si="0"/>
        <v>38.484999999999999</v>
      </c>
      <c r="I17" s="34">
        <v>106</v>
      </c>
      <c r="J17" s="27">
        <f t="shared" si="1"/>
        <v>10.600000000000001</v>
      </c>
      <c r="K17" s="48">
        <v>78.400000000000006</v>
      </c>
      <c r="L17" s="12">
        <f t="shared" si="2"/>
        <v>23.52</v>
      </c>
      <c r="M17" s="12">
        <f t="shared" si="3"/>
        <v>72.605000000000004</v>
      </c>
      <c r="N17" s="12"/>
    </row>
    <row r="18" spans="1:14" ht="31.5" customHeight="1">
      <c r="A18" s="25">
        <v>15</v>
      </c>
      <c r="B18" s="42" t="s">
        <v>359</v>
      </c>
      <c r="C18" s="42" t="s">
        <v>2</v>
      </c>
      <c r="D18" s="43" t="s">
        <v>360</v>
      </c>
      <c r="E18" s="40" t="s">
        <v>348</v>
      </c>
      <c r="F18" s="40" t="s">
        <v>356</v>
      </c>
      <c r="G18" s="34" t="s">
        <v>369</v>
      </c>
      <c r="H18" s="33">
        <f t="shared" si="0"/>
        <v>37.465000000000003</v>
      </c>
      <c r="I18" s="34">
        <v>114.5</v>
      </c>
      <c r="J18" s="27">
        <f t="shared" si="1"/>
        <v>11.450000000000001</v>
      </c>
      <c r="K18" s="48">
        <v>77.2</v>
      </c>
      <c r="L18" s="12">
        <f t="shared" si="2"/>
        <v>23.16</v>
      </c>
      <c r="M18" s="12">
        <f t="shared" si="3"/>
        <v>72.075000000000003</v>
      </c>
      <c r="N18" s="12"/>
    </row>
    <row r="19" spans="1:14" ht="39.75" customHeight="1"/>
    <row r="20" spans="1:14" ht="39.75" customHeight="1"/>
    <row r="21" spans="1:14" ht="39.75" customHeight="1"/>
    <row r="22" spans="1:14" ht="39.75" customHeight="1"/>
    <row r="23" spans="1:14" ht="39.75" customHeight="1"/>
    <row r="24" spans="1:14" ht="39.75" customHeight="1"/>
  </sheetData>
  <sortState ref="A13:N15">
    <sortCondition descending="1" ref="K13:K15"/>
  </sortState>
  <mergeCells count="12">
    <mergeCell ref="M2:M3"/>
    <mergeCell ref="N2:N3"/>
    <mergeCell ref="A1:N1"/>
    <mergeCell ref="A2:A3"/>
    <mergeCell ref="B2:B3"/>
    <mergeCell ref="C2:C3"/>
    <mergeCell ref="D2:D3"/>
    <mergeCell ref="E2:E3"/>
    <mergeCell ref="F2:F3"/>
    <mergeCell ref="G2:H2"/>
    <mergeCell ref="I2:J2"/>
    <mergeCell ref="K2:L2"/>
  </mergeCells>
  <phoneticPr fontId="1" type="noConversion"/>
  <dataValidations count="1">
    <dataValidation allowBlank="1" showErrorMessage="1" prompt="请以&quot;xxxx.xx&quot;格式输时间，如2013.06" sqref="F6 G4:G6 E4:F5 H4:H18 E10:F12"/>
  </dataValidations>
  <pageMargins left="0.70866141732283472" right="0.70866141732283472" top="0.74803149606299213" bottom="0.74803149606299213"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总成绩(其他岗位）</vt:lpstr>
      <vt:lpstr>总成绩（素质测试岗位）</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2018-06-02T08:37:03Z</dcterms:modified>
</cp:coreProperties>
</file>